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445" activeTab="0"/>
  </bookViews>
  <sheets>
    <sheet name="ΣΤΕΓΑΣΗ" sheetId="1" r:id="rId1"/>
  </sheets>
  <definedNames>
    <definedName name="_xlnm._FilterDatabase" localSheetId="0" hidden="1">'ΣΤΕΓΑΣΗ'!$A$3:$CN$257</definedName>
    <definedName name="_xlnm.Print_Area" localSheetId="0">'ΣΤΕΓΑΣΗ'!$B$1:$AH$316</definedName>
    <definedName name="_xlnm.Print_Titles" localSheetId="0">'ΣΤΕΓΑΣΗ'!$3:$3</definedName>
  </definedNames>
  <calcPr fullCalcOnLoad="1"/>
</workbook>
</file>

<file path=xl/sharedStrings.xml><?xml version="1.0" encoding="utf-8"?>
<sst xmlns="http://schemas.openxmlformats.org/spreadsheetml/2006/main" count="801" uniqueCount="281">
  <si>
    <t>Α/Α</t>
  </si>
  <si>
    <t>ΤΜΗΜΑ</t>
  </si>
  <si>
    <t>ΒΕΒΑΙΩΣΗ ΕΠΙΔΟΤΗΣΗΣ ΑΝΕΡΓΙΑΣ ΑΠΌ ΤΟΝ ΟΑΕΔ</t>
  </si>
  <si>
    <t>ΠΙΣΤΟΠΟΙΗΤΙΚΟ ΟΙΚΟΓΕΝΕΙΑΚΗΣ ΚΑΤΑΣΤΑΣΗΣ</t>
  </si>
  <si>
    <t>ΤΡΙΤΕΚΝΟΙ</t>
  </si>
  <si>
    <t>ΒΕΒΑΙΩΣΗ ΣΠΟΥΔΩΝ</t>
  </si>
  <si>
    <t>ΕΞΑΜΗΝΟ</t>
  </si>
  <si>
    <t>ΑΡ. ΠΡΩΤ. ΑΙΤΗΣΗΣ/ΗΜΕΡΟΜΗΝΙΑ</t>
  </si>
  <si>
    <t>ΕΚΚΑΘΑΡΙΣΤΙΚΟ ΣΗΜΕΙΩΜΑ ΤΟΥ ΤΡΕΧΟΝΤΟΣ ΕΤΟΥΣ (2012) ή Ε1 ΣΕ ΠΕΡΙΠΤΩΣΗ ΠΟΥ ΔΕΝ ΥΠΑΡΧΕΙ ΤΟ ΕΚΚΑΘ. ΓΙΑ ΤΟ ΟΙΚ.ΕΙΣΟΔΗΜΑ ΤΩΝ ΓΟΝΙΩΝ &amp; ΤΟ ΑΝΤΙΣΤΟΙΧΟ ΕΚΚ.ΣΗΜ. ΕΦΟΣΟΝ ΥΠΟΒΑΛΛΟΥΝ ΟΙ ΙΔΙΟΙ ΦΟΡ.ΔΗΛΩΣΗ</t>
  </si>
  <si>
    <t>ΦΩΤΟΤΥΠΙΑ ΑΣΤΥΝΟΜΙΚΗΣ ΤΑΥΤΟΤΗΤΑΣ ΕΠΙΚΥΡΩΜΕΝΗ ή ΠΙΣΤΟΠΟΙΗΤΙΚΟ ΓΕΝΝΗΣΗΣ ΑΠΌ ΤΟΝ ΟΙΚΕΙΟ ΔΗΜΟ</t>
  </si>
  <si>
    <t>ΠΟΛΥΤΕΚΝΟΙ (ΠΙΣΤΟΠΟΙΗΤΙΚΟ ΠΟΛΥΤΕΚΝΙΑΣ ΑΠΌ ΤΗΝ ΑΝΩΤΑΤΗ ΣΥΝΟΜΟΣΠΟΝΔΙΑ ΠΟΛΥΤΕΚΝΩΝ)</t>
  </si>
  <si>
    <t>ΑΔΕΛΦΟΣ/Η ΦΟΙΤΗΤΗΣ/ΤΡΙΑ (0 υπότροφο) ή ΣΤΡΑΤΙΩΤΗΣ, =&gt; ΒΕΒΑΙΩΣΗ ΤΜΗΜΑΤΟΣ Ή ΒΕΒ. ΌΤΙ ΥΠΗΡΕΤΕΙ ΤΗΝ ΣΤΡΑΤ.ΘΗΤΕΙΑ</t>
  </si>
  <si>
    <t>Εισόδημα αγροτών</t>
  </si>
  <si>
    <t>Εισόδημα από Μισθωτές Υπηρεσίες Γονέων (Δημόσιο και ιδιωτικό τομέα και συνταξιούχων &amp; ταμείο ανεργίας)</t>
  </si>
  <si>
    <t>Ελεύθεροι επαγγελματίες &amp; Λοιπά εισοδήματα</t>
  </si>
  <si>
    <t>Προσωπικό Εισόδημα</t>
  </si>
  <si>
    <t>Οικογενειακό κατά κεφαλή εισόδημα</t>
  </si>
  <si>
    <t>Τελικό κατακεφαλή εισόδημα</t>
  </si>
  <si>
    <t>Ορφανός από 1 γονέα</t>
  </si>
  <si>
    <r>
      <t xml:space="preserve">Αρ. Μελών οικογένειας </t>
    </r>
    <r>
      <rPr>
        <sz val="8"/>
        <rFont val="Arial"/>
        <family val="2"/>
      </rPr>
      <t>(Ζώντες γονείς + αδέρφια &lt;24 ή των  &lt;28 αν σπουδάζουν)</t>
    </r>
  </si>
  <si>
    <r>
      <t xml:space="preserve">ΥΠ. ΔΗΛΩΣΗ ΓΙΑ ΤΟΝ ΤΟΠΟ ΜΟΝΙΜΗΣ ΚΑΤΟΙΚΙΑΣ ΤΩΝ ΓΟΝΕΩΝ ή ΒΕΒΑΙΩΣΗ ΑΠΌ ΔΗΜΟ </t>
    </r>
    <r>
      <rPr>
        <sz val="8"/>
        <rFont val="Arial"/>
        <family val="2"/>
      </rPr>
      <t>(1 Αν κατοικεί σε &gt;50χλμ, αλλιώς 0)</t>
    </r>
    <r>
      <rPr>
        <b/>
        <sz val="8"/>
        <rFont val="Arial"/>
        <family val="2"/>
      </rPr>
      <t xml:space="preserve"> </t>
    </r>
  </si>
  <si>
    <r>
      <t xml:space="preserve">Μονογονεϊκή οικογένεια </t>
    </r>
    <r>
      <rPr>
        <sz val="8"/>
        <rFont val="Arial"/>
        <family val="2"/>
      </rPr>
      <t>(ΔΙΑΖΕΥΓΜΕΝΟΙ ΓΟΝΕΙΣ-ΔΙΚΑΣΤΙΚΗ ΑΠΟΦΑΣΗ ΠΡΟΣΔΙΟΡΙΣΜΟΥ ΤΗΣ ΕΠΙΜΕΛΕΙΑΣ ή άγαμη μητέρα αν ισχύουν δίνετε τιμή 1)</t>
    </r>
    <r>
      <rPr>
        <b/>
        <sz val="8"/>
        <rFont val="Arial"/>
        <family val="2"/>
      </rPr>
      <t xml:space="preserve"> </t>
    </r>
  </si>
  <si>
    <r>
      <t xml:space="preserve">ΛΟΓΟΙ ΥΓΕΙΑΣ Ή ΑΝΑΠΗΡΙΑΣ </t>
    </r>
    <r>
      <rPr>
        <b/>
        <sz val="8"/>
        <color indexed="10"/>
        <rFont val="Arial"/>
        <family val="2"/>
      </rPr>
      <t>Γονέων</t>
    </r>
    <r>
      <rPr>
        <b/>
        <sz val="8"/>
        <rFont val="Arial"/>
        <family val="2"/>
      </rPr>
      <t xml:space="preserve"> (ΒΕΒΑΙΩΣΗ ΑΠΌ ΑΡΜΟΔΙΑ ΔΗΜΟΣΙΑ ΥΓΕΙΟΝΟΜΙΚΗ ΕΠΙΤΡΟΠΗ (Α΄ή Β βαθμια - αν ισχύουν δίνετε τιμή 1)</t>
    </r>
  </si>
  <si>
    <r>
      <t xml:space="preserve">Εκπτώσεις </t>
    </r>
    <r>
      <rPr>
        <b/>
        <sz val="8"/>
        <color indexed="10"/>
        <rFont val="Arial"/>
        <family val="2"/>
      </rPr>
      <t>από σπουδές ή στρατ. Θητεία Αδερφών</t>
    </r>
    <r>
      <rPr>
        <b/>
        <sz val="8"/>
        <rFont val="Arial"/>
        <family val="2"/>
      </rPr>
      <t xml:space="preserve"> στο κατακεφαλή εισόδημα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</si>
  <si>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ορφανός από 1 γονέα </t>
    </r>
    <r>
      <rPr>
        <b/>
        <sz val="8"/>
        <rFont val="Arial"/>
        <family val="2"/>
      </rPr>
      <t>στο κατακεφαλή εισόδημα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</si>
  <si>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μονογονεική </t>
    </r>
    <r>
      <rPr>
        <b/>
        <sz val="8"/>
        <rFont val="Arial"/>
        <family val="2"/>
      </rPr>
      <t>κατακεφαλή εισόδημα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</si>
  <si>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αναπηρία γονέων &gt; 67% </t>
    </r>
    <r>
      <rPr>
        <b/>
        <sz val="8"/>
        <rFont val="Arial"/>
        <family val="2"/>
      </rPr>
      <t>στο κατακεφαλή εισόδημα</t>
    </r>
  </si>
  <si>
    <r>
      <t xml:space="preserve">Εκπτώσεις από </t>
    </r>
    <r>
      <rPr>
        <b/>
        <sz val="8"/>
        <color indexed="10"/>
        <rFont val="Arial"/>
        <family val="2"/>
      </rPr>
      <t>άνεργο στο</t>
    </r>
    <r>
      <rPr>
        <b/>
        <sz val="8"/>
        <rFont val="Arial"/>
        <family val="2"/>
      </rPr>
      <t xml:space="preserve"> κατακεφαλή εισόδημα (30%)</t>
    </r>
  </si>
  <si>
    <t>ΤΕΚΜΑΡΤΟ ΕΙΣΟΔΗΜΑ</t>
  </si>
  <si>
    <t xml:space="preserve">ΣΥΝΟΛΙΚΟ ΕΙΣΟΔΗΜΑ </t>
  </si>
  <si>
    <t>Διδακτικές μονάδες που έχει συμπληρώσει</t>
  </si>
  <si>
    <t>Α.Μ.</t>
  </si>
  <si>
    <t>Ν/Σ</t>
  </si>
  <si>
    <t>Γ</t>
  </si>
  <si>
    <t>1/23-06-2014</t>
  </si>
  <si>
    <t>ΝΑΙ</t>
  </si>
  <si>
    <t>ΑΛΕΞΑΝΔΡΕΙΑ</t>
  </si>
  <si>
    <t>Ε</t>
  </si>
  <si>
    <t>2/26-06-2014</t>
  </si>
  <si>
    <t>ΦΙΛΙΑΤΕΣ</t>
  </si>
  <si>
    <t>3/26-06-2014</t>
  </si>
  <si>
    <t>ΚΟΖΑΝΗ</t>
  </si>
  <si>
    <t>Λ/Θ</t>
  </si>
  <si>
    <t>4/26-06-2014</t>
  </si>
  <si>
    <t>ΘΕΣΣΑΛΟΝΙΚΗ</t>
  </si>
  <si>
    <t>5/27-06-2014</t>
  </si>
  <si>
    <t>ΕΛΑΣΣΟΝΑ</t>
  </si>
  <si>
    <t>6/01-07-2014</t>
  </si>
  <si>
    <t>Π/Α</t>
  </si>
  <si>
    <t>7/01-07-2014</t>
  </si>
  <si>
    <t>ΕΜΠΕΣΟΣ ΑΙΤΩΛ/ΝΙΑΣ</t>
  </si>
  <si>
    <t>8/01-07-2014</t>
  </si>
  <si>
    <t>9/01-07-2014</t>
  </si>
  <si>
    <t>10/01-07-2014</t>
  </si>
  <si>
    <t>11/01-07-2014</t>
  </si>
  <si>
    <t>12/01-07-2014</t>
  </si>
  <si>
    <t>13/01-07-2014</t>
  </si>
  <si>
    <t>14/01-07-2014</t>
  </si>
  <si>
    <t>Ζ</t>
  </si>
  <si>
    <t>15/02-07-2014</t>
  </si>
  <si>
    <t>16/02-07-2014</t>
  </si>
  <si>
    <t>17/02-07-2014</t>
  </si>
  <si>
    <t>18/02-07-2014</t>
  </si>
  <si>
    <t>19/02-07-2014</t>
  </si>
  <si>
    <t>20/02-07-2014</t>
  </si>
  <si>
    <t>21/02-07-2014</t>
  </si>
  <si>
    <t>22/02-07-2014</t>
  </si>
  <si>
    <t>23/03-07-2014</t>
  </si>
  <si>
    <t>24/03-07-2014</t>
  </si>
  <si>
    <t>25/03-07-2014</t>
  </si>
  <si>
    <t>26/03-07-2014</t>
  </si>
  <si>
    <t>27/03-07-2014</t>
  </si>
  <si>
    <t>28/03-07-2014</t>
  </si>
  <si>
    <t>29/03-07-2014</t>
  </si>
  <si>
    <t>30/03-07-2014</t>
  </si>
  <si>
    <t>31/03-07-2014</t>
  </si>
  <si>
    <t>32/03-07-2014</t>
  </si>
  <si>
    <t>33/03-07-2014</t>
  </si>
  <si>
    <t>34/03-07-2014</t>
  </si>
  <si>
    <t>35/03-07-2014</t>
  </si>
  <si>
    <t>36/03-07-2014</t>
  </si>
  <si>
    <t>37/03-07-2014</t>
  </si>
  <si>
    <t>38/03-07-2014</t>
  </si>
  <si>
    <t>39/03-07-2014</t>
  </si>
  <si>
    <t>40/03-07-2014</t>
  </si>
  <si>
    <t>41/03-07-2014</t>
  </si>
  <si>
    <t>42/03-07-2014</t>
  </si>
  <si>
    <t>43/03-07-2014</t>
  </si>
  <si>
    <t>44/03/07/2014</t>
  </si>
  <si>
    <t>45/03-07-2014</t>
  </si>
  <si>
    <t>46/03-07-2014</t>
  </si>
  <si>
    <t>47/03-07-2014</t>
  </si>
  <si>
    <t>48/03-07-2014</t>
  </si>
  <si>
    <t>49/03-07-2014</t>
  </si>
  <si>
    <t>50/03-07-2014</t>
  </si>
  <si>
    <t>51/ 04-07-2014</t>
  </si>
  <si>
    <t>52/04-07-2014</t>
  </si>
  <si>
    <t>53/04-07-2014</t>
  </si>
  <si>
    <t>54/04-07-2014</t>
  </si>
  <si>
    <t>57/04-07-2014</t>
  </si>
  <si>
    <t>58/04-07-2014</t>
  </si>
  <si>
    <t>59/04-07-2014</t>
  </si>
  <si>
    <t>61/04-07-2014</t>
  </si>
  <si>
    <t>62/04-07-2014</t>
  </si>
  <si>
    <t>63/04-07-2014</t>
  </si>
  <si>
    <t>64/04-07-2014</t>
  </si>
  <si>
    <t>66/04-07-2014</t>
  </si>
  <si>
    <t>67/04-07-2014</t>
  </si>
  <si>
    <t>68/04-07-2014</t>
  </si>
  <si>
    <t>70/04-07-2014</t>
  </si>
  <si>
    <t>71/07-07-2014</t>
  </si>
  <si>
    <t>74/ 07-07-2014</t>
  </si>
  <si>
    <t>75/ 07-07-2014</t>
  </si>
  <si>
    <t>77/07-07-2014</t>
  </si>
  <si>
    <t>78/07-07-2014</t>
  </si>
  <si>
    <t>79/07-07-2014</t>
  </si>
  <si>
    <t>80/07-07-2014</t>
  </si>
  <si>
    <t>81/07-07-2014</t>
  </si>
  <si>
    <t>82/07-07-2014</t>
  </si>
  <si>
    <t>83/07-07-2014</t>
  </si>
  <si>
    <t>84/07-07-2014</t>
  </si>
  <si>
    <t>86/07-07-2014</t>
  </si>
  <si>
    <t>87/07-07-2014</t>
  </si>
  <si>
    <t>88/07-07-2014</t>
  </si>
  <si>
    <t>89/08-07-2014</t>
  </si>
  <si>
    <t>90/08-07-2014</t>
  </si>
  <si>
    <t>91/08-07-2014</t>
  </si>
  <si>
    <t>92/08-07-2014</t>
  </si>
  <si>
    <t>93/08-07-2014</t>
  </si>
  <si>
    <t>94/08-07-2014</t>
  </si>
  <si>
    <t>95/08-07-2014</t>
  </si>
  <si>
    <t>96/08-07-2014</t>
  </si>
  <si>
    <t>98/08-07-2014</t>
  </si>
  <si>
    <t>99/08-07-2014</t>
  </si>
  <si>
    <t>100/08-07-2014</t>
  </si>
  <si>
    <t>101/08-07-2014</t>
  </si>
  <si>
    <t>102/08-07-2014</t>
  </si>
  <si>
    <t>103/08-07-2014</t>
  </si>
  <si>
    <t>104/09-07-2014</t>
  </si>
  <si>
    <t>105/09-07-2014</t>
  </si>
  <si>
    <t>106/09-07-2014</t>
  </si>
  <si>
    <t>107/09-07-2014</t>
  </si>
  <si>
    <t>108/09-07-2014</t>
  </si>
  <si>
    <t>109/09-07-2014</t>
  </si>
  <si>
    <t>110/09-07-2014</t>
  </si>
  <si>
    <t>111/09-07-2014</t>
  </si>
  <si>
    <t>112/09-07-2014</t>
  </si>
  <si>
    <t>113/09-07-2014</t>
  </si>
  <si>
    <t>114/09-07-2014</t>
  </si>
  <si>
    <t xml:space="preserve">115/09-07-2014 </t>
  </si>
  <si>
    <t>116/09-07-2014</t>
  </si>
  <si>
    <t>117/10-07-2014</t>
  </si>
  <si>
    <t>118/10-07-2014</t>
  </si>
  <si>
    <t>119/10-07-2014</t>
  </si>
  <si>
    <t>120/10-07-2014</t>
  </si>
  <si>
    <t>121/10-07-2014</t>
  </si>
  <si>
    <t>122/10-07-2014</t>
  </si>
  <si>
    <t>124/10-07-2014</t>
  </si>
  <si>
    <t>125/10-07-2014</t>
  </si>
  <si>
    <t>126/10-07-2014</t>
  </si>
  <si>
    <t>127/10-07-2014</t>
  </si>
  <si>
    <t>129/10-07-2014</t>
  </si>
  <si>
    <t>130/10-07-2014</t>
  </si>
  <si>
    <t>132/10-07-2014</t>
  </si>
  <si>
    <t>133/10-07-2014</t>
  </si>
  <si>
    <t>134/10-07-2014</t>
  </si>
  <si>
    <t>137/11-07-2014</t>
  </si>
  <si>
    <t>138/11-07-2014</t>
  </si>
  <si>
    <t>139/11-07-2014</t>
  </si>
  <si>
    <t>140/11-07-2014</t>
  </si>
  <si>
    <t>141/11-07-2014</t>
  </si>
  <si>
    <t>142/11-07-2014</t>
  </si>
  <si>
    <t>143/11-07-2014</t>
  </si>
  <si>
    <t>144/11-07-2014</t>
  </si>
  <si>
    <t>145/11-07-2014</t>
  </si>
  <si>
    <t>146/11-07-2014</t>
  </si>
  <si>
    <t>147/11-07-2014</t>
  </si>
  <si>
    <t>148/11-07-2014</t>
  </si>
  <si>
    <t>149/11-07-2014</t>
  </si>
  <si>
    <t>ΣΤ</t>
  </si>
  <si>
    <t>150/11-07-2014</t>
  </si>
  <si>
    <t>151/11-07-2014</t>
  </si>
  <si>
    <t>152/11-07-2014</t>
  </si>
  <si>
    <t>153/11-07-2014</t>
  </si>
  <si>
    <t>154/11-07-2014</t>
  </si>
  <si>
    <t>155/11/07/2014</t>
  </si>
  <si>
    <t>156/11-07-2014</t>
  </si>
  <si>
    <t>157/11-07-2014</t>
  </si>
  <si>
    <t>158/11-07-2014</t>
  </si>
  <si>
    <t>159/11-07-2014</t>
  </si>
  <si>
    <t>160/11-07-2014</t>
  </si>
  <si>
    <t>161/11-07-2014</t>
  </si>
  <si>
    <t>162/11-07-2014</t>
  </si>
  <si>
    <t>163/11-07-2014</t>
  </si>
  <si>
    <t>164/11-07-2014</t>
  </si>
  <si>
    <t>165/11-07-2014</t>
  </si>
  <si>
    <t>166/11-07-2014</t>
  </si>
  <si>
    <t>167/11-07-2014</t>
  </si>
  <si>
    <t>168/11-07-2014</t>
  </si>
  <si>
    <t>169/11-07-2014</t>
  </si>
  <si>
    <t>170/11-07-2014</t>
  </si>
  <si>
    <t>171/11-07-2014</t>
  </si>
  <si>
    <t>172/11-07-2014</t>
  </si>
  <si>
    <t>173/11-07-2014</t>
  </si>
  <si>
    <t>ΔΡΑΜΑ</t>
  </si>
  <si>
    <t>ΓΙΑΝΝΙΤΣΑ</t>
  </si>
  <si>
    <t>ΘΕΣΠΡΩΤΙΑ</t>
  </si>
  <si>
    <t>ΚΥΠΡΟΣ</t>
  </si>
  <si>
    <t>ΣΕΡΡΕΣ</t>
  </si>
  <si>
    <t>AMΦΙΛΟΧΙΑ</t>
  </si>
  <si>
    <t>ΑΜΦΙΛΟΧΙΑ</t>
  </si>
  <si>
    <t>ΞΑΝΘΗ</t>
  </si>
  <si>
    <t>ΡΟΔΟΠΗ</t>
  </si>
  <si>
    <t>ΑΡΤΑ</t>
  </si>
  <si>
    <t>ΚΙΛΚΙΣ</t>
  </si>
  <si>
    <t>ΦΛΩΡΙΝΑ</t>
  </si>
  <si>
    <t>ΚΟΜΠΟΤΙ</t>
  </si>
  <si>
    <t>ΚΟΝΙΤΣΑ</t>
  </si>
  <si>
    <t xml:space="preserve">ΝΑΙ </t>
  </si>
  <si>
    <t>ΒΟΛΟΣ</t>
  </si>
  <si>
    <t>ΜΕΤΣΟΒΟ</t>
  </si>
  <si>
    <t>ΑΡΓΥΡΟΚΑΣΤΡΟ</t>
  </si>
  <si>
    <t>ΑΓΡΙΝΙΟ</t>
  </si>
  <si>
    <t>ΜΕΝΙΔΙ</t>
  </si>
  <si>
    <t>ΠΑΡΑΜΥΘΙΑ</t>
  </si>
  <si>
    <t>ΓΡΕΒΕΝΑ</t>
  </si>
  <si>
    <t>ΑΘΗΝΑ</t>
  </si>
  <si>
    <t>ΚΑΒΑΛΑ</t>
  </si>
  <si>
    <t>ΝΕΑ ΙΩΝΙΑ ΑΤΤΙΚΗΣ</t>
  </si>
  <si>
    <t>ΚΕΡΑΣΩΝΑΣ ΠΡΕΒΕΖΗΣ</t>
  </si>
  <si>
    <t>ΦΙΛΙΠΠΙΑΔΑ</t>
  </si>
  <si>
    <t>ΠΙΕΡΙΑ</t>
  </si>
  <si>
    <t>ΦΛΩΡΙΑΔΑ ΑΙΤ/ΝΙΑΣ</t>
  </si>
  <si>
    <t>ΧΑΜΟΓΕΛΟ ΤΟΥ ΠΑΙΔΙΟΥ</t>
  </si>
  <si>
    <t>ΑΙΤΩΛΟΑΚΑΡΝΑΝΙΑ</t>
  </si>
  <si>
    <t>ΣΙΑΤΙΣΤΑ</t>
  </si>
  <si>
    <t>ΛΑΚΩΝΙΑ</t>
  </si>
  <si>
    <t>ΛΑΡΙΣΑ</t>
  </si>
  <si>
    <t>AΡΤΑ</t>
  </si>
  <si>
    <t>ΗΓΟΥΜΕΝΙΤΣΑ</t>
  </si>
  <si>
    <t>ΤΡΙΚΑΛΑ</t>
  </si>
  <si>
    <t>ΑΚΡΟΠΟΤΑΜΙΑ ΑΡΤΑΣ</t>
  </si>
  <si>
    <t>ΚΑΡΔΙΤΣΑ</t>
  </si>
  <si>
    <t>ΛΑΥΡΙΟ</t>
  </si>
  <si>
    <t>ΑΓΓΕΛΟΚΑΣΤΡΟ ΑΙΤΩΛΟΑΚΑΡΝΑΝΙΑΣ</t>
  </si>
  <si>
    <t>ΑΛΕΞΑΝΔΡΟΥΠΟΛΗ</t>
  </si>
  <si>
    <t>ΛΕΡΟΣ</t>
  </si>
  <si>
    <t>ΒΟΝΙΤΣΑ</t>
  </si>
  <si>
    <t>ΑΛΒΑΝΙΑ</t>
  </si>
  <si>
    <t>ΑΝΩ ΠΕΤΡΑ ΑΡΤΑΣ</t>
  </si>
  <si>
    <t>ΝΑΥΠΑΚΤΟΣ</t>
  </si>
  <si>
    <t>ΠΥΡΓΟΣ</t>
  </si>
  <si>
    <t>ΧΑΛΚΙΔΑ</t>
  </si>
  <si>
    <t>ΑΡΙΔΑΙΑ</t>
  </si>
  <si>
    <t>ΜΕΣΣΗΝΙΑ</t>
  </si>
  <si>
    <t>ΠΑΤΡΑ</t>
  </si>
  <si>
    <t>ΠΑΡΓΑ</t>
  </si>
  <si>
    <t>ΧΑΛΚΙΔΙΚΗ</t>
  </si>
  <si>
    <t>ΓΟΝΙΚΟ ΕΒΡΟΥ</t>
  </si>
  <si>
    <t xml:space="preserve">ΦΛΩΡΙΑΔΑ </t>
  </si>
  <si>
    <t>ΚΑΛΛΙΘΕΑ</t>
  </si>
  <si>
    <t>ΚΑΤΟΥΝΑ</t>
  </si>
  <si>
    <t>ΑΓΙΟΣ ΓΕΩΡΓΙΟΣ ΦΙΛΙΠΠΙΑΔΑ</t>
  </si>
  <si>
    <t>ΠΤΟΛΕΜΑΙΔΑ</t>
  </si>
  <si>
    <t>ΗΛΕΙΑ</t>
  </si>
  <si>
    <t>ΚΑΣΤΟΡΙΑ</t>
  </si>
  <si>
    <t>ΠΕΙΡΑΙΑΣ</t>
  </si>
  <si>
    <t>ΜΕΣΟΛΟΓΓΙ</t>
  </si>
  <si>
    <t>ΑΣΣΗΡΟΣ ΘΕΣ/ΚΗΣ</t>
  </si>
  <si>
    <t>ΚΑΚΑΒΙΑ</t>
  </si>
  <si>
    <t>ΒΟΤΟΝΟΣΙ ΜΕΤΣΟΒΟΥ</t>
  </si>
  <si>
    <t>ΝΕΑ ΠΕΛΛΑ</t>
  </si>
  <si>
    <t>BEROIA</t>
  </si>
  <si>
    <t>ΤΥΡΝΑΒΟΣ</t>
  </si>
  <si>
    <t xml:space="preserve">ΚΙΛΚΙΣ </t>
  </si>
  <si>
    <t>ΔΑΦΝΟΥΛΑ ΕΥΡΥΤΑΝΙΑΣ</t>
  </si>
  <si>
    <t>ΚΑΛΥΜΝΟΣ</t>
  </si>
  <si>
    <t>Ν. ΑΓΧΙΑΛΟΣ</t>
  </si>
  <si>
    <t>ΚΕΡΚΥΡΑ</t>
  </si>
  <si>
    <t>ΚΑΤΑΣΤΑΣΗ ΣΤΕΓΑΣΗΣ ΦΟΙΤΗΤΩΝ  ΠΑΛΑΙΩΝ ΕΞΑΜΗΝΩΝ ΤΕΙ ΗΠΕΙΡΟΥ - ΠΑΡΑΡΤΗΜΑ ΙΩΑΝΝΙΝΩΝ ΑΚΑΔ. ΕΤΟΥΣ 2014-15</t>
  </si>
  <si>
    <t>ΛΕΠΕΝΟΥ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</si>
</sst>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#,##0.00\ &quot;€&quot;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2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b/>
      <sz val="8"/>
      <name val="Arial"/>
      <family val="2"/>
    </font>
    <font>
      <b/>
      <sz val="14"/>
      <color indexed="49"/>
      <name val="Arial"/>
      <family val="0"/>
    </font>
    <font>
      <b/>
      <sz val="8"/>
      <color indexed="10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49"/>
      <name val="Arial"/>
      <family val="2"/>
    </font>
    <font>
      <b/>
      <sz val="14"/>
      <color indexed="14"/>
      <name val="Arial"/>
      <family val="2"/>
    </font>
    <font>
      <sz val="14"/>
      <color indexed="14"/>
      <name val="Arial"/>
      <family val="2"/>
    </font>
    <font>
      <b/>
      <sz val="14"/>
      <color indexed="17"/>
      <name val="Arial"/>
      <family val="0"/>
    </font>
    <font>
      <b/>
      <sz val="12"/>
      <color indexed="17"/>
      <name val="Arial"/>
      <family val="0"/>
    </font>
    <font>
      <sz val="14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medium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1" applyNumberFormat="0" applyAlignment="0" applyProtection="0"/>
    <xf numFmtId="0" fontId="26" fillId="16" borderId="2" applyNumberFormat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1" borderId="1" applyNumberFormat="0" applyAlignment="0" applyProtection="0"/>
  </cellStyleXfs>
  <cellXfs count="20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21" borderId="10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165" fontId="8" fillId="0" borderId="11" xfId="0" applyNumberFormat="1" applyFont="1" applyBorder="1" applyAlignment="1">
      <alignment wrapText="1"/>
    </xf>
    <xf numFmtId="165" fontId="8" fillId="0" borderId="11" xfId="0" applyNumberFormat="1" applyFont="1" applyFill="1" applyBorder="1" applyAlignment="1">
      <alignment wrapText="1"/>
    </xf>
    <xf numFmtId="0" fontId="9" fillId="0" borderId="11" xfId="0" applyFont="1" applyBorder="1" applyAlignment="1">
      <alignment horizontal="center" wrapText="1"/>
    </xf>
    <xf numFmtId="165" fontId="9" fillId="0" borderId="11" xfId="0" applyNumberFormat="1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horizontal="right"/>
    </xf>
    <xf numFmtId="0" fontId="8" fillId="0" borderId="11" xfId="0" applyFont="1" applyFill="1" applyBorder="1" applyAlignment="1">
      <alignment horizontal="right" wrapText="1"/>
    </xf>
    <xf numFmtId="0" fontId="8" fillId="0" borderId="11" xfId="0" applyFont="1" applyBorder="1" applyAlignment="1">
      <alignment horizontal="center"/>
    </xf>
    <xf numFmtId="165" fontId="8" fillId="0" borderId="11" xfId="0" applyNumberFormat="1" applyFont="1" applyBorder="1" applyAlignment="1">
      <alignment/>
    </xf>
    <xf numFmtId="0" fontId="11" fillId="21" borderId="11" xfId="0" applyFont="1" applyFill="1" applyBorder="1" applyAlignment="1">
      <alignment horizontal="center" vertical="center" textRotation="90" wrapText="1"/>
    </xf>
    <xf numFmtId="0" fontId="13" fillId="21" borderId="11" xfId="0" applyFont="1" applyFill="1" applyBorder="1" applyAlignment="1">
      <alignment horizontal="center" vertical="center" textRotation="90" wrapText="1"/>
    </xf>
    <xf numFmtId="0" fontId="5" fillId="21" borderId="11" xfId="0" applyFont="1" applyFill="1" applyBorder="1" applyAlignment="1">
      <alignment horizontal="center" vertical="center" textRotation="90"/>
    </xf>
    <xf numFmtId="0" fontId="5" fillId="21" borderId="11" xfId="0" applyFont="1" applyFill="1" applyBorder="1" applyAlignment="1">
      <alignment horizontal="center" vertical="center" textRotation="90" wrapText="1"/>
    </xf>
    <xf numFmtId="0" fontId="11" fillId="21" borderId="12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8" fillId="0" borderId="13" xfId="0" applyNumberFormat="1" applyFont="1" applyBorder="1" applyAlignment="1">
      <alignment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21" borderId="11" xfId="0" applyFont="1" applyFill="1" applyBorder="1" applyAlignment="1">
      <alignment horizontal="right" vertical="center"/>
    </xf>
    <xf numFmtId="0" fontId="7" fillId="0" borderId="1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/>
    </xf>
    <xf numFmtId="4" fontId="17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4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right" wrapText="1"/>
    </xf>
    <xf numFmtId="4" fontId="8" fillId="0" borderId="11" xfId="0" applyNumberFormat="1" applyFont="1" applyFill="1" applyBorder="1" applyAlignment="1">
      <alignment/>
    </xf>
    <xf numFmtId="165" fontId="9" fillId="0" borderId="0" xfId="0" applyNumberFormat="1" applyFont="1" applyBorder="1" applyAlignment="1">
      <alignment wrapText="1"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right"/>
    </xf>
    <xf numFmtId="165" fontId="9" fillId="0" borderId="11" xfId="0" applyNumberFormat="1" applyFont="1" applyBorder="1" applyAlignment="1">
      <alignment horizontal="right" wrapText="1"/>
    </xf>
    <xf numFmtId="0" fontId="9" fillId="0" borderId="11" xfId="0" applyFont="1" applyFill="1" applyBorder="1" applyAlignment="1">
      <alignment/>
    </xf>
    <xf numFmtId="165" fontId="9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165" fontId="7" fillId="0" borderId="11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165" fontId="10" fillId="0" borderId="11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165" fontId="10" fillId="0" borderId="11" xfId="0" applyNumberFormat="1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right" wrapText="1"/>
    </xf>
    <xf numFmtId="4" fontId="10" fillId="0" borderId="11" xfId="0" applyNumberFormat="1" applyFont="1" applyBorder="1" applyAlignment="1">
      <alignment/>
    </xf>
    <xf numFmtId="0" fontId="10" fillId="0" borderId="11" xfId="0" applyFont="1" applyFill="1" applyBorder="1" applyAlignment="1">
      <alignment horizontal="right" wrapText="1"/>
    </xf>
    <xf numFmtId="0" fontId="10" fillId="0" borderId="11" xfId="0" applyFont="1" applyBorder="1" applyAlignment="1">
      <alignment horizontal="left"/>
    </xf>
    <xf numFmtId="165" fontId="10" fillId="0" borderId="13" xfId="0" applyNumberFormat="1" applyFont="1" applyBorder="1" applyAlignment="1">
      <alignment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1" xfId="0" applyFont="1" applyBorder="1" applyAlignment="1">
      <alignment horizontal="right" wrapText="1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/>
    </xf>
    <xf numFmtId="4" fontId="21" fillId="0" borderId="11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right" wrapText="1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horizontal="center" wrapText="1"/>
    </xf>
    <xf numFmtId="165" fontId="21" fillId="0" borderId="13" xfId="0" applyNumberFormat="1" applyFont="1" applyBorder="1" applyAlignment="1">
      <alignment wrapText="1"/>
    </xf>
    <xf numFmtId="165" fontId="21" fillId="0" borderId="11" xfId="0" applyNumberFormat="1" applyFont="1" applyBorder="1" applyAlignment="1">
      <alignment wrapText="1"/>
    </xf>
    <xf numFmtId="0" fontId="21" fillId="0" borderId="11" xfId="0" applyFont="1" applyBorder="1" applyAlignment="1">
      <alignment/>
    </xf>
    <xf numFmtId="4" fontId="21" fillId="0" borderId="1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1" xfId="0" applyFont="1" applyFill="1" applyBorder="1" applyAlignment="1">
      <alignment wrapText="1"/>
    </xf>
    <xf numFmtId="165" fontId="21" fillId="0" borderId="13" xfId="0" applyNumberFormat="1" applyFont="1" applyFill="1" applyBorder="1" applyAlignment="1">
      <alignment wrapText="1"/>
    </xf>
    <xf numFmtId="165" fontId="21" fillId="0" borderId="11" xfId="0" applyNumberFormat="1" applyFont="1" applyFill="1" applyBorder="1" applyAlignment="1">
      <alignment wrapText="1"/>
    </xf>
    <xf numFmtId="3" fontId="21" fillId="0" borderId="11" xfId="0" applyNumberFormat="1" applyFont="1" applyBorder="1" applyAlignment="1">
      <alignment wrapText="1"/>
    </xf>
    <xf numFmtId="0" fontId="21" fillId="0" borderId="11" xfId="0" applyFont="1" applyBorder="1" applyAlignment="1">
      <alignment horizontal="center" wrapText="1"/>
    </xf>
    <xf numFmtId="165" fontId="21" fillId="0" borderId="13" xfId="0" applyNumberFormat="1" applyFont="1" applyBorder="1" applyAlignment="1">
      <alignment wrapText="1"/>
    </xf>
    <xf numFmtId="165" fontId="21" fillId="0" borderId="11" xfId="0" applyNumberFormat="1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0" fillId="0" borderId="11" xfId="0" applyFont="1" applyFill="1" applyBorder="1" applyAlignment="1">
      <alignment wrapText="1"/>
    </xf>
    <xf numFmtId="165" fontId="10" fillId="0" borderId="13" xfId="0" applyNumberFormat="1" applyFont="1" applyFill="1" applyBorder="1" applyAlignment="1">
      <alignment wrapText="1"/>
    </xf>
    <xf numFmtId="165" fontId="10" fillId="0" borderId="11" xfId="0" applyNumberFormat="1" applyFont="1" applyFill="1" applyBorder="1" applyAlignment="1">
      <alignment wrapText="1"/>
    </xf>
    <xf numFmtId="165" fontId="8" fillId="0" borderId="13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right" wrapText="1"/>
    </xf>
    <xf numFmtId="0" fontId="21" fillId="0" borderId="11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/>
    </xf>
    <xf numFmtId="4" fontId="21" fillId="0" borderId="11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4" fillId="0" borderId="11" xfId="0" applyFont="1" applyFill="1" applyBorder="1" applyAlignment="1">
      <alignment horizontal="right"/>
    </xf>
    <xf numFmtId="0" fontId="15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165" fontId="15" fillId="0" borderId="13" xfId="0" applyNumberFormat="1" applyFont="1" applyFill="1" applyBorder="1" applyAlignment="1">
      <alignment/>
    </xf>
    <xf numFmtId="165" fontId="15" fillId="0" borderId="11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65" fontId="10" fillId="0" borderId="13" xfId="0" applyNumberFormat="1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165" fontId="10" fillId="0" borderId="0" xfId="0" applyNumberFormat="1" applyFont="1" applyFill="1" applyBorder="1" applyAlignment="1">
      <alignment wrapText="1"/>
    </xf>
    <xf numFmtId="0" fontId="4" fillId="0" borderId="14" xfId="0" applyFont="1" applyBorder="1" applyAlignment="1">
      <alignment horizontal="center"/>
    </xf>
    <xf numFmtId="0" fontId="12" fillId="24" borderId="15" xfId="0" applyFont="1" applyFill="1" applyBorder="1" applyAlignment="1">
      <alignment horizontal="center" vertical="center" wrapText="1"/>
    </xf>
    <xf numFmtId="0" fontId="11" fillId="21" borderId="16" xfId="0" applyFont="1" applyFill="1" applyBorder="1" applyAlignment="1">
      <alignment horizontal="center" textRotation="90" wrapText="1"/>
    </xf>
    <xf numFmtId="0" fontId="41" fillId="0" borderId="10" xfId="0" applyFont="1" applyBorder="1" applyAlignment="1">
      <alignment horizontal="center"/>
    </xf>
    <xf numFmtId="0" fontId="42" fillId="0" borderId="11" xfId="0" applyFont="1" applyFill="1" applyBorder="1" applyAlignment="1">
      <alignment horizontal="left" wrapText="1"/>
    </xf>
    <xf numFmtId="0" fontId="42" fillId="0" borderId="11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wrapText="1"/>
    </xf>
    <xf numFmtId="165" fontId="42" fillId="0" borderId="11" xfId="0" applyNumberFormat="1" applyFont="1" applyFill="1" applyBorder="1" applyAlignment="1">
      <alignment horizontal="left" wrapText="1"/>
    </xf>
    <xf numFmtId="165" fontId="43" fillId="0" borderId="11" xfId="0" applyNumberFormat="1" applyFont="1" applyFill="1" applyBorder="1" applyAlignment="1">
      <alignment horizontal="right" wrapText="1"/>
    </xf>
    <xf numFmtId="164" fontId="42" fillId="0" borderId="0" xfId="0" applyNumberFormat="1" applyFont="1" applyFill="1" applyBorder="1" applyAlignment="1">
      <alignment horizontal="left" wrapText="1"/>
    </xf>
    <xf numFmtId="164" fontId="42" fillId="0" borderId="11" xfId="0" applyNumberFormat="1" applyFont="1" applyFill="1" applyBorder="1" applyAlignment="1">
      <alignment horizontal="left" wrapText="1"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165" fontId="43" fillId="0" borderId="11" xfId="0" applyNumberFormat="1" applyFont="1" applyFill="1" applyBorder="1" applyAlignment="1">
      <alignment wrapText="1"/>
    </xf>
    <xf numFmtId="9" fontId="42" fillId="0" borderId="17" xfId="0" applyNumberFormat="1" applyFont="1" applyFill="1" applyBorder="1" applyAlignment="1">
      <alignment horizontal="left" wrapText="1"/>
    </xf>
    <xf numFmtId="0" fontId="42" fillId="0" borderId="0" xfId="0" applyFont="1" applyFill="1" applyAlignment="1">
      <alignment horizontal="left"/>
    </xf>
    <xf numFmtId="0" fontId="44" fillId="0" borderId="10" xfId="0" applyFont="1" applyFill="1" applyBorder="1" applyAlignment="1">
      <alignment horizontal="center"/>
    </xf>
    <xf numFmtId="165" fontId="45" fillId="0" borderId="11" xfId="0" applyNumberFormat="1" applyFont="1" applyFill="1" applyBorder="1" applyAlignment="1">
      <alignment horizontal="right" wrapText="1"/>
    </xf>
    <xf numFmtId="9" fontId="42" fillId="0" borderId="11" xfId="0" applyNumberFormat="1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164" fontId="42" fillId="0" borderId="11" xfId="0" applyNumberFormat="1" applyFont="1" applyFill="1" applyBorder="1" applyAlignment="1">
      <alignment horizontal="left"/>
    </xf>
    <xf numFmtId="0" fontId="44" fillId="0" borderId="0" xfId="0" applyFont="1" applyFill="1" applyAlignment="1">
      <alignment/>
    </xf>
    <xf numFmtId="0" fontId="42" fillId="0" borderId="11" xfId="0" applyFont="1" applyBorder="1" applyAlignment="1">
      <alignment horizontal="left" wrapText="1"/>
    </xf>
    <xf numFmtId="165" fontId="42" fillId="0" borderId="11" xfId="0" applyNumberFormat="1" applyFont="1" applyBorder="1" applyAlignment="1">
      <alignment horizontal="left" wrapText="1"/>
    </xf>
    <xf numFmtId="165" fontId="43" fillId="0" borderId="11" xfId="0" applyNumberFormat="1" applyFont="1" applyBorder="1" applyAlignment="1">
      <alignment wrapText="1"/>
    </xf>
    <xf numFmtId="0" fontId="42" fillId="0" borderId="11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165" fontId="43" fillId="0" borderId="11" xfId="0" applyNumberFormat="1" applyFont="1" applyBorder="1" applyAlignment="1">
      <alignment horizontal="right" wrapText="1"/>
    </xf>
    <xf numFmtId="4" fontId="42" fillId="0" borderId="0" xfId="0" applyNumberFormat="1" applyFont="1" applyBorder="1" applyAlignment="1">
      <alignment horizontal="left"/>
    </xf>
    <xf numFmtId="4" fontId="42" fillId="0" borderId="11" xfId="0" applyNumberFormat="1" applyFont="1" applyBorder="1" applyAlignment="1">
      <alignment horizontal="left"/>
    </xf>
    <xf numFmtId="165" fontId="42" fillId="0" borderId="0" xfId="0" applyNumberFormat="1" applyFont="1" applyFill="1" applyBorder="1" applyAlignment="1">
      <alignment horizontal="left" wrapText="1"/>
    </xf>
    <xf numFmtId="0" fontId="44" fillId="10" borderId="0" xfId="0" applyFont="1" applyFill="1" applyAlignment="1">
      <alignment/>
    </xf>
    <xf numFmtId="0" fontId="41" fillId="25" borderId="10" xfId="0" applyFont="1" applyFill="1" applyBorder="1" applyAlignment="1">
      <alignment horizontal="center"/>
    </xf>
    <xf numFmtId="0" fontId="41" fillId="0" borderId="0" xfId="0" applyFont="1" applyFill="1" applyAlignment="1">
      <alignment/>
    </xf>
    <xf numFmtId="9" fontId="42" fillId="0" borderId="11" xfId="0" applyNumberFormat="1" applyFont="1" applyFill="1" applyBorder="1" applyAlignment="1">
      <alignment horizontal="left" wrapText="1"/>
    </xf>
    <xf numFmtId="0" fontId="41" fillId="10" borderId="10" xfId="0" applyFont="1" applyFill="1" applyBorder="1" applyAlignment="1">
      <alignment horizontal="center"/>
    </xf>
    <xf numFmtId="0" fontId="41" fillId="10" borderId="0" xfId="0" applyFont="1" applyFill="1" applyAlignment="1">
      <alignment/>
    </xf>
    <xf numFmtId="164" fontId="42" fillId="0" borderId="0" xfId="0" applyNumberFormat="1" applyFont="1" applyFill="1" applyBorder="1" applyAlignment="1">
      <alignment horizontal="left"/>
    </xf>
    <xf numFmtId="4" fontId="42" fillId="0" borderId="0" xfId="0" applyNumberFormat="1" applyFont="1" applyFill="1" applyBorder="1" applyAlignment="1">
      <alignment horizontal="left"/>
    </xf>
    <xf numFmtId="4" fontId="42" fillId="0" borderId="11" xfId="0" applyNumberFormat="1" applyFont="1" applyFill="1" applyBorder="1" applyAlignment="1">
      <alignment horizontal="left"/>
    </xf>
    <xf numFmtId="0" fontId="44" fillId="25" borderId="0" xfId="0" applyFont="1" applyFill="1" applyAlignment="1">
      <alignment/>
    </xf>
    <xf numFmtId="165" fontId="42" fillId="0" borderId="11" xfId="0" applyNumberFormat="1" applyFont="1" applyFill="1" applyBorder="1" applyAlignment="1">
      <alignment horizontal="left"/>
    </xf>
    <xf numFmtId="0" fontId="42" fillId="25" borderId="11" xfId="0" applyFont="1" applyFill="1" applyBorder="1" applyAlignment="1">
      <alignment horizontal="left"/>
    </xf>
    <xf numFmtId="0" fontId="42" fillId="25" borderId="11" xfId="0" applyFont="1" applyFill="1" applyBorder="1" applyAlignment="1">
      <alignment horizontal="left" wrapText="1"/>
    </xf>
    <xf numFmtId="165" fontId="42" fillId="25" borderId="11" xfId="0" applyNumberFormat="1" applyFont="1" applyFill="1" applyBorder="1" applyAlignment="1">
      <alignment horizontal="left" wrapText="1"/>
    </xf>
    <xf numFmtId="164" fontId="42" fillId="25" borderId="0" xfId="0" applyNumberFormat="1" applyFont="1" applyFill="1" applyBorder="1" applyAlignment="1">
      <alignment horizontal="left" wrapText="1"/>
    </xf>
    <xf numFmtId="165" fontId="43" fillId="0" borderId="11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165" fontId="42" fillId="0" borderId="11" xfId="0" applyNumberFormat="1" applyFont="1" applyBorder="1" applyAlignment="1">
      <alignment horizontal="left"/>
    </xf>
    <xf numFmtId="165" fontId="42" fillId="0" borderId="11" xfId="0" applyNumberFormat="1" applyFont="1" applyBorder="1" applyAlignment="1">
      <alignment wrapText="1"/>
    </xf>
    <xf numFmtId="0" fontId="42" fillId="0" borderId="11" xfId="0" applyFont="1" applyBorder="1" applyAlignment="1">
      <alignment/>
    </xf>
    <xf numFmtId="4" fontId="42" fillId="0" borderId="11" xfId="0" applyNumberFormat="1" applyFont="1" applyBorder="1" applyAlignment="1">
      <alignment/>
    </xf>
    <xf numFmtId="4" fontId="42" fillId="0" borderId="11" xfId="0" applyNumberFormat="1" applyFont="1" applyFill="1" applyBorder="1" applyAlignment="1">
      <alignment horizontal="left" wrapText="1"/>
    </xf>
    <xf numFmtId="0" fontId="41" fillId="7" borderId="10" xfId="0" applyFont="1" applyFill="1" applyBorder="1" applyAlignment="1">
      <alignment horizontal="center"/>
    </xf>
    <xf numFmtId="165" fontId="43" fillId="0" borderId="11" xfId="0" applyNumberFormat="1" applyFont="1" applyBorder="1" applyAlignment="1">
      <alignment horizontal="right"/>
    </xf>
    <xf numFmtId="0" fontId="44" fillId="7" borderId="0" xfId="0" applyFont="1" applyFill="1" applyAlignment="1">
      <alignment/>
    </xf>
    <xf numFmtId="164" fontId="42" fillId="0" borderId="11" xfId="0" applyNumberFormat="1" applyFont="1" applyBorder="1" applyAlignment="1">
      <alignment horizontal="left" wrapText="1"/>
    </xf>
    <xf numFmtId="3" fontId="42" fillId="0" borderId="11" xfId="0" applyNumberFormat="1" applyFont="1" applyFill="1" applyBorder="1" applyAlignment="1">
      <alignment horizontal="left" wrapText="1"/>
    </xf>
    <xf numFmtId="165" fontId="43" fillId="0" borderId="18" xfId="0" applyNumberFormat="1" applyFont="1" applyBorder="1" applyAlignment="1">
      <alignment wrapText="1"/>
    </xf>
    <xf numFmtId="165" fontId="43" fillId="0" borderId="17" xfId="0" applyNumberFormat="1" applyFont="1" applyBorder="1" applyAlignment="1">
      <alignment horizontal="right" wrapText="1"/>
    </xf>
    <xf numFmtId="165" fontId="42" fillId="0" borderId="18" xfId="0" applyNumberFormat="1" applyFont="1" applyBorder="1" applyAlignment="1">
      <alignment horizontal="left" wrapText="1"/>
    </xf>
    <xf numFmtId="165" fontId="42" fillId="0" borderId="12" xfId="0" applyNumberFormat="1" applyFont="1" applyFill="1" applyBorder="1" applyAlignment="1">
      <alignment horizontal="left" wrapText="1"/>
    </xf>
    <xf numFmtId="165" fontId="42" fillId="0" borderId="13" xfId="0" applyNumberFormat="1" applyFont="1" applyFill="1" applyBorder="1" applyAlignment="1">
      <alignment horizontal="left" wrapText="1"/>
    </xf>
    <xf numFmtId="165" fontId="42" fillId="0" borderId="17" xfId="0" applyNumberFormat="1" applyFont="1" applyBorder="1" applyAlignment="1">
      <alignment horizontal="left" wrapText="1"/>
    </xf>
    <xf numFmtId="0" fontId="46" fillId="0" borderId="11" xfId="0" applyFont="1" applyFill="1" applyBorder="1" applyAlignment="1">
      <alignment wrapText="1"/>
    </xf>
    <xf numFmtId="0" fontId="46" fillId="0" borderId="11" xfId="0" applyFont="1" applyBorder="1" applyAlignment="1">
      <alignment wrapText="1"/>
    </xf>
    <xf numFmtId="0" fontId="46" fillId="0" borderId="11" xfId="0" applyNumberFormat="1" applyFont="1" applyFill="1" applyBorder="1" applyAlignment="1">
      <alignment wrapText="1"/>
    </xf>
    <xf numFmtId="0" fontId="46" fillId="0" borderId="18" xfId="0" applyFont="1" applyBorder="1" applyAlignment="1">
      <alignment wrapText="1"/>
    </xf>
    <xf numFmtId="0" fontId="46" fillId="0" borderId="17" xfId="0" applyFont="1" applyBorder="1" applyAlignment="1">
      <alignment wrapText="1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1" fillId="26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367"/>
  <sheetViews>
    <sheetView tabSelected="1" view="pageBreakPreview" zoomScaleNormal="75" zoomScaleSheetLayoutView="100" zoomScalePageLayoutView="0" workbookViewId="0" topLeftCell="B1">
      <pane ySplit="3" topLeftCell="BM4" activePane="bottomLeft" state="frozen"/>
      <selection pane="topLeft" activeCell="B1" sqref="B1"/>
      <selection pane="bottomLeft" activeCell="U3" sqref="U3"/>
    </sheetView>
  </sheetViews>
  <sheetFormatPr defaultColWidth="9.140625" defaultRowHeight="12.75"/>
  <cols>
    <col min="1" max="1" width="6.28125" style="1" hidden="1" customWidth="1"/>
    <col min="2" max="2" width="6.00390625" style="40" customWidth="1"/>
    <col min="3" max="3" width="9.140625" style="1" customWidth="1"/>
    <col min="4" max="4" width="4.8515625" style="2" customWidth="1"/>
    <col min="5" max="5" width="5.57421875" style="2" customWidth="1"/>
    <col min="6" max="6" width="17.57421875" style="2" customWidth="1"/>
    <col min="7" max="19" width="5.421875" style="2" customWidth="1"/>
    <col min="20" max="22" width="13.421875" style="2" customWidth="1"/>
    <col min="23" max="23" width="10.28125" style="2" customWidth="1"/>
    <col min="24" max="24" width="1.57421875" style="2" customWidth="1"/>
    <col min="25" max="25" width="1.7109375" style="2" customWidth="1"/>
    <col min="26" max="26" width="10.8515625" style="2" customWidth="1"/>
    <col min="27" max="27" width="10.7109375" style="2" customWidth="1"/>
    <col min="28" max="28" width="12.140625" style="2" customWidth="1"/>
    <col min="29" max="29" width="11.28125" style="2" customWidth="1"/>
    <col min="30" max="30" width="10.7109375" style="2" customWidth="1"/>
    <col min="31" max="31" width="11.28125" style="2" customWidth="1"/>
    <col min="32" max="32" width="13.421875" style="2" customWidth="1"/>
    <col min="33" max="33" width="6.421875" style="2" customWidth="1"/>
    <col min="34" max="34" width="19.421875" style="2" bestFit="1" customWidth="1"/>
    <col min="35" max="92" width="9.140625" style="4" customWidth="1"/>
    <col min="93" max="16384" width="9.140625" style="1" customWidth="1"/>
  </cols>
  <sheetData>
    <row r="1" spans="2:92" s="6" customFormat="1" ht="27.75">
      <c r="B1" s="39"/>
      <c r="C1" s="205" t="s">
        <v>279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</row>
    <row r="2" spans="3:33" ht="6.75" customHeight="1" thickBot="1">
      <c r="C2" s="6"/>
      <c r="AG2" s="136"/>
    </row>
    <row r="3" spans="1:34" ht="197.25" customHeight="1" thickBot="1" thickTop="1">
      <c r="A3" s="9" t="s">
        <v>0</v>
      </c>
      <c r="B3" s="41" t="s">
        <v>0</v>
      </c>
      <c r="C3" s="10" t="s">
        <v>31</v>
      </c>
      <c r="D3" s="33" t="s">
        <v>1</v>
      </c>
      <c r="E3" s="33" t="s">
        <v>6</v>
      </c>
      <c r="F3" s="34" t="s">
        <v>7</v>
      </c>
      <c r="G3" s="31" t="s">
        <v>5</v>
      </c>
      <c r="H3" s="31" t="s">
        <v>8</v>
      </c>
      <c r="I3" s="31" t="s">
        <v>2</v>
      </c>
      <c r="J3" s="31" t="s">
        <v>3</v>
      </c>
      <c r="K3" s="31" t="s">
        <v>18</v>
      </c>
      <c r="L3" s="31" t="s">
        <v>19</v>
      </c>
      <c r="M3" s="31" t="s">
        <v>20</v>
      </c>
      <c r="N3" s="31" t="s">
        <v>9</v>
      </c>
      <c r="O3" s="31" t="s">
        <v>11</v>
      </c>
      <c r="P3" s="31" t="s">
        <v>10</v>
      </c>
      <c r="Q3" s="32" t="s">
        <v>4</v>
      </c>
      <c r="R3" s="31" t="s">
        <v>21</v>
      </c>
      <c r="S3" s="31" t="s">
        <v>22</v>
      </c>
      <c r="T3" s="31" t="s">
        <v>13</v>
      </c>
      <c r="U3" s="31" t="s">
        <v>12</v>
      </c>
      <c r="V3" s="31" t="s">
        <v>14</v>
      </c>
      <c r="W3" s="31" t="s">
        <v>15</v>
      </c>
      <c r="X3" s="208" t="s">
        <v>29</v>
      </c>
      <c r="Y3" s="208" t="s">
        <v>28</v>
      </c>
      <c r="Z3" s="31" t="s">
        <v>16</v>
      </c>
      <c r="AA3" s="31" t="s">
        <v>23</v>
      </c>
      <c r="AB3" s="31" t="s">
        <v>24</v>
      </c>
      <c r="AC3" s="31" t="s">
        <v>25</v>
      </c>
      <c r="AD3" s="31" t="s">
        <v>26</v>
      </c>
      <c r="AE3" s="31" t="s">
        <v>27</v>
      </c>
      <c r="AF3" s="35" t="s">
        <v>17</v>
      </c>
      <c r="AG3" s="138" t="s">
        <v>30</v>
      </c>
      <c r="AH3" s="137"/>
    </row>
    <row r="4" spans="1:92" s="148" customFormat="1" ht="22.5" customHeight="1" thickBot="1" thickTop="1">
      <c r="A4" s="139">
        <v>53</v>
      </c>
      <c r="B4" s="140">
        <v>1</v>
      </c>
      <c r="C4" s="141">
        <v>13728</v>
      </c>
      <c r="D4" s="141" t="s">
        <v>48</v>
      </c>
      <c r="E4" s="141">
        <v>9</v>
      </c>
      <c r="F4" s="141" t="s">
        <v>161</v>
      </c>
      <c r="G4" s="142">
        <v>1</v>
      </c>
      <c r="H4" s="141">
        <v>1</v>
      </c>
      <c r="I4" s="141"/>
      <c r="J4" s="141">
        <v>1</v>
      </c>
      <c r="K4" s="140"/>
      <c r="L4" s="140">
        <v>2</v>
      </c>
      <c r="M4" s="141">
        <v>1</v>
      </c>
      <c r="N4" s="141">
        <v>1</v>
      </c>
      <c r="O4" s="141"/>
      <c r="P4" s="141">
        <v>1</v>
      </c>
      <c r="Q4" s="141"/>
      <c r="R4" s="141">
        <v>1</v>
      </c>
      <c r="S4" s="141"/>
      <c r="T4" s="143"/>
      <c r="U4" s="143"/>
      <c r="V4" s="143"/>
      <c r="W4" s="143"/>
      <c r="X4" s="144"/>
      <c r="Y4" s="144"/>
      <c r="Z4" s="200">
        <f aca="true" t="shared" si="0" ref="Z4:Z35">((T4*50%+U4*85%+V4)/L4)+W4</f>
        <v>0</v>
      </c>
      <c r="AA4" s="200">
        <f aca="true" t="shared" si="1" ref="AA4:AA35">IF(O4=1,Z4*30%,0)</f>
        <v>0</v>
      </c>
      <c r="AB4" s="200">
        <f aca="true" t="shared" si="2" ref="AB4:AB35">IF(K4=1,Z4*20%,0)</f>
        <v>0</v>
      </c>
      <c r="AC4" s="200">
        <f aca="true" t="shared" si="3" ref="AC4:AC35">IF(R4=1,Z4*10%,0)</f>
        <v>0</v>
      </c>
      <c r="AD4" s="200">
        <f aca="true" t="shared" si="4" ref="AD4:AD35">IF(S4=1,Z4*30%,0)</f>
        <v>0</v>
      </c>
      <c r="AE4" s="200">
        <f aca="true" t="shared" si="5" ref="AE4:AE35">IF(I4=1,Z4*30%,0)</f>
        <v>0</v>
      </c>
      <c r="AF4" s="200">
        <f aca="true" t="shared" si="6" ref="AF4:AF35">Z4-AA4-AB4-AC4-AD4-AE4</f>
        <v>0</v>
      </c>
      <c r="AG4" s="140" t="s">
        <v>35</v>
      </c>
      <c r="AH4" s="145" t="s">
        <v>263</v>
      </c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</row>
    <row r="5" spans="1:92" s="148" customFormat="1" ht="22.5" customHeight="1" thickBot="1" thickTop="1">
      <c r="A5" s="139"/>
      <c r="B5" s="141">
        <v>2</v>
      </c>
      <c r="C5" s="141">
        <v>15955</v>
      </c>
      <c r="D5" s="141" t="s">
        <v>42</v>
      </c>
      <c r="E5" s="141" t="s">
        <v>33</v>
      </c>
      <c r="F5" s="141" t="s">
        <v>55</v>
      </c>
      <c r="G5" s="140">
        <v>1</v>
      </c>
      <c r="H5" s="141">
        <v>1</v>
      </c>
      <c r="I5" s="141">
        <v>1</v>
      </c>
      <c r="J5" s="141">
        <v>1</v>
      </c>
      <c r="K5" s="140"/>
      <c r="L5" s="140">
        <v>5</v>
      </c>
      <c r="M5" s="141">
        <v>1</v>
      </c>
      <c r="N5" s="141">
        <v>1</v>
      </c>
      <c r="O5" s="141">
        <v>1</v>
      </c>
      <c r="P5" s="141"/>
      <c r="Q5" s="141">
        <v>1</v>
      </c>
      <c r="R5" s="141"/>
      <c r="S5" s="141"/>
      <c r="T5" s="143">
        <v>7455.44</v>
      </c>
      <c r="U5" s="143"/>
      <c r="V5" s="143"/>
      <c r="W5" s="143"/>
      <c r="X5" s="149"/>
      <c r="Y5" s="149"/>
      <c r="Z5" s="200">
        <f t="shared" si="0"/>
        <v>745.544</v>
      </c>
      <c r="AA5" s="200">
        <f t="shared" si="1"/>
        <v>223.6632</v>
      </c>
      <c r="AB5" s="200">
        <f t="shared" si="2"/>
        <v>0</v>
      </c>
      <c r="AC5" s="200">
        <f t="shared" si="3"/>
        <v>0</v>
      </c>
      <c r="AD5" s="200">
        <f t="shared" si="4"/>
        <v>0</v>
      </c>
      <c r="AE5" s="200">
        <f t="shared" si="5"/>
        <v>223.6632</v>
      </c>
      <c r="AF5" s="200">
        <f t="shared" si="6"/>
        <v>298.21760000000006</v>
      </c>
      <c r="AG5" s="150" t="s">
        <v>35</v>
      </c>
      <c r="AH5" s="151" t="s">
        <v>207</v>
      </c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</row>
    <row r="6" spans="1:34" s="157" customFormat="1" ht="22.5" customHeight="1" thickBot="1" thickTop="1">
      <c r="A6" s="152"/>
      <c r="B6" s="141">
        <v>3</v>
      </c>
      <c r="C6" s="141">
        <v>16000</v>
      </c>
      <c r="D6" s="141" t="s">
        <v>48</v>
      </c>
      <c r="E6" s="141" t="s">
        <v>33</v>
      </c>
      <c r="F6" s="141" t="s">
        <v>49</v>
      </c>
      <c r="G6" s="140">
        <v>1</v>
      </c>
      <c r="H6" s="141">
        <v>1</v>
      </c>
      <c r="I6" s="140"/>
      <c r="J6" s="141">
        <v>1</v>
      </c>
      <c r="K6" s="140"/>
      <c r="L6" s="140">
        <v>6</v>
      </c>
      <c r="M6" s="140">
        <v>1</v>
      </c>
      <c r="N6" s="141">
        <v>1</v>
      </c>
      <c r="O6" s="141">
        <v>1</v>
      </c>
      <c r="P6" s="141">
        <v>1</v>
      </c>
      <c r="Q6" s="141"/>
      <c r="R6" s="141"/>
      <c r="S6" s="141">
        <v>1</v>
      </c>
      <c r="T6" s="143">
        <v>3856.56</v>
      </c>
      <c r="U6" s="143"/>
      <c r="V6" s="143">
        <v>3437.44</v>
      </c>
      <c r="W6" s="153"/>
      <c r="X6" s="153"/>
      <c r="Y6" s="153"/>
      <c r="Z6" s="200">
        <f t="shared" si="0"/>
        <v>894.2866666666667</v>
      </c>
      <c r="AA6" s="200">
        <f t="shared" si="1"/>
        <v>268.286</v>
      </c>
      <c r="AB6" s="200">
        <f t="shared" si="2"/>
        <v>0</v>
      </c>
      <c r="AC6" s="200">
        <f t="shared" si="3"/>
        <v>0</v>
      </c>
      <c r="AD6" s="200">
        <f t="shared" si="4"/>
        <v>268.286</v>
      </c>
      <c r="AE6" s="200">
        <f t="shared" si="5"/>
        <v>0</v>
      </c>
      <c r="AF6" s="200">
        <f t="shared" si="6"/>
        <v>357.7146666666668</v>
      </c>
      <c r="AG6" s="154"/>
      <c r="AH6" s="155" t="s">
        <v>50</v>
      </c>
    </row>
    <row r="7" spans="1:92" s="148" customFormat="1" ht="22.5" customHeight="1" thickBot="1" thickTop="1">
      <c r="A7" s="139">
        <v>113</v>
      </c>
      <c r="B7" s="158">
        <v>4</v>
      </c>
      <c r="C7" s="158">
        <v>14559</v>
      </c>
      <c r="D7" s="158" t="s">
        <v>42</v>
      </c>
      <c r="E7" s="158" t="s">
        <v>58</v>
      </c>
      <c r="F7" s="158" t="s">
        <v>200</v>
      </c>
      <c r="G7" s="140">
        <v>1</v>
      </c>
      <c r="H7" s="158">
        <v>1</v>
      </c>
      <c r="I7" s="158">
        <v>1</v>
      </c>
      <c r="J7" s="158">
        <v>1</v>
      </c>
      <c r="K7" s="158"/>
      <c r="L7" s="158">
        <v>5</v>
      </c>
      <c r="M7" s="158">
        <v>1</v>
      </c>
      <c r="N7" s="158">
        <v>1</v>
      </c>
      <c r="O7" s="158">
        <v>1</v>
      </c>
      <c r="P7" s="158"/>
      <c r="Q7" s="158">
        <v>1</v>
      </c>
      <c r="R7" s="158"/>
      <c r="S7" s="158"/>
      <c r="T7" s="159"/>
      <c r="U7" s="159"/>
      <c r="V7" s="159">
        <v>5000</v>
      </c>
      <c r="W7" s="159"/>
      <c r="X7" s="160"/>
      <c r="Y7" s="160"/>
      <c r="Z7" s="201">
        <f t="shared" si="0"/>
        <v>1000</v>
      </c>
      <c r="AA7" s="201">
        <f t="shared" si="1"/>
        <v>300</v>
      </c>
      <c r="AB7" s="201">
        <f t="shared" si="2"/>
        <v>0</v>
      </c>
      <c r="AC7" s="201">
        <f t="shared" si="3"/>
        <v>0</v>
      </c>
      <c r="AD7" s="201">
        <f t="shared" si="4"/>
        <v>0</v>
      </c>
      <c r="AE7" s="201">
        <f t="shared" si="5"/>
        <v>300</v>
      </c>
      <c r="AF7" s="201">
        <f t="shared" si="6"/>
        <v>400</v>
      </c>
      <c r="AG7" s="161" t="s">
        <v>35</v>
      </c>
      <c r="AH7" s="162" t="s">
        <v>248</v>
      </c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</row>
    <row r="8" spans="1:92" s="148" customFormat="1" ht="22.5" customHeight="1" thickBot="1" thickTop="1">
      <c r="A8" s="139">
        <v>35</v>
      </c>
      <c r="B8" s="141">
        <v>5</v>
      </c>
      <c r="C8" s="141">
        <v>14366</v>
      </c>
      <c r="D8" s="141" t="s">
        <v>42</v>
      </c>
      <c r="E8" s="141" t="s">
        <v>58</v>
      </c>
      <c r="F8" s="141" t="s">
        <v>60</v>
      </c>
      <c r="G8" s="140">
        <v>1</v>
      </c>
      <c r="H8" s="141">
        <v>1</v>
      </c>
      <c r="I8" s="141">
        <v>1</v>
      </c>
      <c r="J8" s="141">
        <v>1</v>
      </c>
      <c r="K8" s="140">
        <v>1</v>
      </c>
      <c r="L8" s="140">
        <v>5</v>
      </c>
      <c r="M8" s="140">
        <v>1</v>
      </c>
      <c r="N8" s="141">
        <v>1</v>
      </c>
      <c r="O8" s="141"/>
      <c r="P8" s="141">
        <v>1</v>
      </c>
      <c r="Q8" s="141"/>
      <c r="R8" s="141"/>
      <c r="S8" s="141"/>
      <c r="T8" s="143">
        <v>9006.81</v>
      </c>
      <c r="U8" s="143"/>
      <c r="V8" s="143"/>
      <c r="W8" s="143"/>
      <c r="X8" s="163"/>
      <c r="Y8" s="163"/>
      <c r="Z8" s="201">
        <f t="shared" si="0"/>
        <v>900.6809999999999</v>
      </c>
      <c r="AA8" s="201">
        <f t="shared" si="1"/>
        <v>0</v>
      </c>
      <c r="AB8" s="201">
        <f t="shared" si="2"/>
        <v>180.1362</v>
      </c>
      <c r="AC8" s="201">
        <f t="shared" si="3"/>
        <v>0</v>
      </c>
      <c r="AD8" s="201">
        <f t="shared" si="4"/>
        <v>0</v>
      </c>
      <c r="AE8" s="201">
        <f t="shared" si="5"/>
        <v>270.2043</v>
      </c>
      <c r="AF8" s="201">
        <f t="shared" si="6"/>
        <v>450.3404999999999</v>
      </c>
      <c r="AG8" s="154" t="s">
        <v>35</v>
      </c>
      <c r="AH8" s="151" t="s">
        <v>210</v>
      </c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</row>
    <row r="9" spans="1:92" s="148" customFormat="1" ht="22.5" customHeight="1" thickBot="1" thickTop="1">
      <c r="A9" s="139"/>
      <c r="B9" s="158">
        <v>6</v>
      </c>
      <c r="C9" s="141">
        <v>15006</v>
      </c>
      <c r="D9" s="141" t="s">
        <v>32</v>
      </c>
      <c r="E9" s="141" t="s">
        <v>58</v>
      </c>
      <c r="F9" s="141" t="s">
        <v>119</v>
      </c>
      <c r="G9" s="140">
        <v>1</v>
      </c>
      <c r="H9" s="161">
        <v>1</v>
      </c>
      <c r="I9" s="161">
        <v>1</v>
      </c>
      <c r="J9" s="161">
        <v>1</v>
      </c>
      <c r="K9" s="158"/>
      <c r="L9" s="158">
        <v>4</v>
      </c>
      <c r="M9" s="161">
        <v>1</v>
      </c>
      <c r="N9" s="161">
        <v>1</v>
      </c>
      <c r="O9" s="161">
        <v>1</v>
      </c>
      <c r="P9" s="161"/>
      <c r="Q9" s="161"/>
      <c r="R9" s="161"/>
      <c r="S9" s="161"/>
      <c r="T9" s="159">
        <v>1474.72</v>
      </c>
      <c r="U9" s="159"/>
      <c r="V9" s="159">
        <v>4225.28</v>
      </c>
      <c r="W9" s="159"/>
      <c r="X9" s="149"/>
      <c r="Y9" s="149"/>
      <c r="Z9" s="200">
        <f t="shared" si="0"/>
        <v>1240.6599999999999</v>
      </c>
      <c r="AA9" s="200">
        <f t="shared" si="1"/>
        <v>372.1979999999999</v>
      </c>
      <c r="AB9" s="200">
        <f t="shared" si="2"/>
        <v>0</v>
      </c>
      <c r="AC9" s="200">
        <f t="shared" si="3"/>
        <v>0</v>
      </c>
      <c r="AD9" s="200">
        <f t="shared" si="4"/>
        <v>0</v>
      </c>
      <c r="AE9" s="200">
        <f t="shared" si="5"/>
        <v>372.1979999999999</v>
      </c>
      <c r="AF9" s="200">
        <f t="shared" si="6"/>
        <v>496.26400000000007</v>
      </c>
      <c r="AG9" s="161" t="s">
        <v>35</v>
      </c>
      <c r="AH9" s="164" t="s">
        <v>247</v>
      </c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</row>
    <row r="10" spans="1:92" s="167" customFormat="1" ht="22.5" customHeight="1" thickBot="1" thickTop="1">
      <c r="A10" s="139"/>
      <c r="B10" s="141">
        <v>7</v>
      </c>
      <c r="C10" s="141">
        <v>15007</v>
      </c>
      <c r="D10" s="141" t="s">
        <v>32</v>
      </c>
      <c r="E10" s="141" t="s">
        <v>58</v>
      </c>
      <c r="F10" s="141" t="s">
        <v>120</v>
      </c>
      <c r="G10" s="140">
        <v>1</v>
      </c>
      <c r="H10" s="141">
        <v>1</v>
      </c>
      <c r="I10" s="140">
        <v>1</v>
      </c>
      <c r="J10" s="141">
        <v>1</v>
      </c>
      <c r="K10" s="140"/>
      <c r="L10" s="140">
        <v>4</v>
      </c>
      <c r="M10" s="140">
        <v>1</v>
      </c>
      <c r="N10" s="141">
        <v>1</v>
      </c>
      <c r="O10" s="141">
        <v>1</v>
      </c>
      <c r="P10" s="141"/>
      <c r="Q10" s="141"/>
      <c r="R10" s="141"/>
      <c r="S10" s="141"/>
      <c r="T10" s="166">
        <v>1474.72</v>
      </c>
      <c r="U10" s="143"/>
      <c r="V10" s="143">
        <v>4225.28</v>
      </c>
      <c r="W10" s="143"/>
      <c r="X10" s="144"/>
      <c r="Y10" s="144"/>
      <c r="Z10" s="200">
        <f t="shared" si="0"/>
        <v>1240.6599999999999</v>
      </c>
      <c r="AA10" s="200">
        <f t="shared" si="1"/>
        <v>372.1979999999999</v>
      </c>
      <c r="AB10" s="200">
        <f t="shared" si="2"/>
        <v>0</v>
      </c>
      <c r="AC10" s="200">
        <f t="shared" si="3"/>
        <v>0</v>
      </c>
      <c r="AD10" s="200">
        <f t="shared" si="4"/>
        <v>0</v>
      </c>
      <c r="AE10" s="200">
        <f t="shared" si="5"/>
        <v>372.1979999999999</v>
      </c>
      <c r="AF10" s="200">
        <f t="shared" si="6"/>
        <v>496.26400000000007</v>
      </c>
      <c r="AG10" s="140" t="s">
        <v>218</v>
      </c>
      <c r="AH10" s="145" t="s">
        <v>247</v>
      </c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</row>
    <row r="11" spans="1:92" s="148" customFormat="1" ht="22.5" customHeight="1" thickBot="1" thickTop="1">
      <c r="A11" s="139">
        <v>2</v>
      </c>
      <c r="B11" s="161">
        <v>8</v>
      </c>
      <c r="C11" s="161">
        <v>13246</v>
      </c>
      <c r="D11" s="161" t="s">
        <v>48</v>
      </c>
      <c r="E11" s="161">
        <v>10</v>
      </c>
      <c r="F11" s="161" t="s">
        <v>197</v>
      </c>
      <c r="G11" s="140">
        <v>1</v>
      </c>
      <c r="H11" s="161">
        <v>1</v>
      </c>
      <c r="I11" s="161">
        <v>1</v>
      </c>
      <c r="J11" s="161">
        <v>1</v>
      </c>
      <c r="K11" s="158"/>
      <c r="L11" s="158">
        <v>6</v>
      </c>
      <c r="M11" s="158">
        <v>1</v>
      </c>
      <c r="N11" s="161">
        <v>1</v>
      </c>
      <c r="O11" s="161">
        <v>1</v>
      </c>
      <c r="P11" s="161">
        <v>1</v>
      </c>
      <c r="Q11" s="158"/>
      <c r="R11" s="161"/>
      <c r="S11" s="158"/>
      <c r="T11" s="159">
        <v>10265.09</v>
      </c>
      <c r="U11" s="159"/>
      <c r="V11" s="159">
        <v>2328</v>
      </c>
      <c r="W11" s="159"/>
      <c r="X11" s="160"/>
      <c r="Y11" s="160"/>
      <c r="Z11" s="201">
        <f t="shared" si="0"/>
        <v>1243.4241666666667</v>
      </c>
      <c r="AA11" s="201">
        <f t="shared" si="1"/>
        <v>373.02725</v>
      </c>
      <c r="AB11" s="201">
        <f t="shared" si="2"/>
        <v>0</v>
      </c>
      <c r="AC11" s="201">
        <f t="shared" si="3"/>
        <v>0</v>
      </c>
      <c r="AD11" s="201">
        <f t="shared" si="4"/>
        <v>0</v>
      </c>
      <c r="AE11" s="201">
        <f t="shared" si="5"/>
        <v>373.02725</v>
      </c>
      <c r="AF11" s="201">
        <f t="shared" si="6"/>
        <v>497.3696666666667</v>
      </c>
      <c r="AG11" s="161" t="s">
        <v>35</v>
      </c>
      <c r="AH11" s="164" t="s">
        <v>276</v>
      </c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</row>
    <row r="12" spans="1:92" s="148" customFormat="1" ht="22.5" customHeight="1" thickBot="1" thickTop="1">
      <c r="A12" s="139"/>
      <c r="B12" s="158">
        <v>9</v>
      </c>
      <c r="C12" s="158">
        <v>14289</v>
      </c>
      <c r="D12" s="158" t="s">
        <v>32</v>
      </c>
      <c r="E12" s="158" t="s">
        <v>58</v>
      </c>
      <c r="F12" s="158" t="s">
        <v>194</v>
      </c>
      <c r="G12" s="140">
        <v>1</v>
      </c>
      <c r="H12" s="158">
        <v>1</v>
      </c>
      <c r="I12" s="158">
        <v>1</v>
      </c>
      <c r="J12" s="158">
        <v>1</v>
      </c>
      <c r="K12" s="158"/>
      <c r="L12" s="158">
        <v>6</v>
      </c>
      <c r="M12" s="158">
        <v>1</v>
      </c>
      <c r="N12" s="158">
        <v>1</v>
      </c>
      <c r="O12" s="158">
        <v>1</v>
      </c>
      <c r="P12" s="158">
        <v>1</v>
      </c>
      <c r="Q12" s="158"/>
      <c r="R12" s="158"/>
      <c r="S12" s="158"/>
      <c r="T12" s="159">
        <v>10265.09</v>
      </c>
      <c r="U12" s="159"/>
      <c r="V12" s="159">
        <v>2328</v>
      </c>
      <c r="W12" s="159"/>
      <c r="X12" s="163"/>
      <c r="Y12" s="163"/>
      <c r="Z12" s="202">
        <f t="shared" si="0"/>
        <v>1243.4241666666667</v>
      </c>
      <c r="AA12" s="200">
        <f t="shared" si="1"/>
        <v>373.02725</v>
      </c>
      <c r="AB12" s="200">
        <f t="shared" si="2"/>
        <v>0</v>
      </c>
      <c r="AC12" s="200">
        <f t="shared" si="3"/>
        <v>0</v>
      </c>
      <c r="AD12" s="200">
        <f t="shared" si="4"/>
        <v>0</v>
      </c>
      <c r="AE12" s="200">
        <f t="shared" si="5"/>
        <v>373.02725</v>
      </c>
      <c r="AF12" s="200">
        <f t="shared" si="6"/>
        <v>497.3696666666667</v>
      </c>
      <c r="AG12" s="161" t="s">
        <v>35</v>
      </c>
      <c r="AH12" s="162" t="s">
        <v>276</v>
      </c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</row>
    <row r="13" spans="1:92" s="148" customFormat="1" ht="22.5" customHeight="1" thickBot="1" thickTop="1">
      <c r="A13" s="168">
        <v>49</v>
      </c>
      <c r="B13" s="141">
        <v>10</v>
      </c>
      <c r="C13" s="141">
        <v>15937</v>
      </c>
      <c r="D13" s="141" t="s">
        <v>42</v>
      </c>
      <c r="E13" s="141" t="s">
        <v>37</v>
      </c>
      <c r="F13" s="141" t="s">
        <v>136</v>
      </c>
      <c r="G13" s="140">
        <v>1</v>
      </c>
      <c r="H13" s="141">
        <v>1</v>
      </c>
      <c r="I13" s="141">
        <v>1</v>
      </c>
      <c r="J13" s="141">
        <v>1</v>
      </c>
      <c r="K13" s="140"/>
      <c r="L13" s="140">
        <v>4</v>
      </c>
      <c r="M13" s="140">
        <v>1</v>
      </c>
      <c r="N13" s="141">
        <v>1</v>
      </c>
      <c r="O13" s="141">
        <v>1</v>
      </c>
      <c r="P13" s="141"/>
      <c r="Q13" s="141"/>
      <c r="R13" s="141"/>
      <c r="S13" s="141"/>
      <c r="T13" s="143"/>
      <c r="U13" s="143"/>
      <c r="V13" s="143">
        <v>5000</v>
      </c>
      <c r="W13" s="143"/>
      <c r="X13" s="144"/>
      <c r="Y13" s="144"/>
      <c r="Z13" s="200">
        <f t="shared" si="0"/>
        <v>1250</v>
      </c>
      <c r="AA13" s="200">
        <f t="shared" si="1"/>
        <v>375</v>
      </c>
      <c r="AB13" s="200">
        <f t="shared" si="2"/>
        <v>0</v>
      </c>
      <c r="AC13" s="200">
        <f t="shared" si="3"/>
        <v>0</v>
      </c>
      <c r="AD13" s="200">
        <f t="shared" si="4"/>
        <v>0</v>
      </c>
      <c r="AE13" s="200">
        <f t="shared" si="5"/>
        <v>375</v>
      </c>
      <c r="AF13" s="200">
        <f t="shared" si="6"/>
        <v>500</v>
      </c>
      <c r="AG13" s="140" t="s">
        <v>35</v>
      </c>
      <c r="AH13" s="145" t="s">
        <v>221</v>
      </c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</row>
    <row r="14" spans="1:92" s="148" customFormat="1" ht="22.5" customHeight="1" thickBot="1" thickTop="1">
      <c r="A14" s="139">
        <v>114</v>
      </c>
      <c r="B14" s="140">
        <v>11</v>
      </c>
      <c r="C14" s="141">
        <v>15581</v>
      </c>
      <c r="D14" s="141" t="s">
        <v>48</v>
      </c>
      <c r="E14" s="141" t="s">
        <v>37</v>
      </c>
      <c r="F14" s="141" t="s">
        <v>158</v>
      </c>
      <c r="G14" s="140">
        <v>1</v>
      </c>
      <c r="H14" s="141">
        <v>1</v>
      </c>
      <c r="I14" s="141"/>
      <c r="J14" s="141">
        <v>1</v>
      </c>
      <c r="K14" s="140"/>
      <c r="L14" s="140">
        <v>4</v>
      </c>
      <c r="M14" s="141">
        <v>1</v>
      </c>
      <c r="N14" s="141">
        <v>1</v>
      </c>
      <c r="O14" s="141"/>
      <c r="P14" s="141"/>
      <c r="Q14" s="141"/>
      <c r="R14" s="141"/>
      <c r="S14" s="141"/>
      <c r="T14" s="166">
        <v>4000</v>
      </c>
      <c r="U14" s="143"/>
      <c r="V14" s="143"/>
      <c r="W14" s="143"/>
      <c r="X14" s="149"/>
      <c r="Y14" s="149"/>
      <c r="Z14" s="200">
        <f t="shared" si="0"/>
        <v>500</v>
      </c>
      <c r="AA14" s="200">
        <f t="shared" si="1"/>
        <v>0</v>
      </c>
      <c r="AB14" s="200">
        <f t="shared" si="2"/>
        <v>0</v>
      </c>
      <c r="AC14" s="200">
        <f t="shared" si="3"/>
        <v>0</v>
      </c>
      <c r="AD14" s="200">
        <f t="shared" si="4"/>
        <v>0</v>
      </c>
      <c r="AE14" s="200">
        <f t="shared" si="5"/>
        <v>0</v>
      </c>
      <c r="AF14" s="200">
        <f t="shared" si="6"/>
        <v>500</v>
      </c>
      <c r="AG14" s="140" t="s">
        <v>35</v>
      </c>
      <c r="AH14" s="145" t="s">
        <v>262</v>
      </c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</row>
    <row r="15" spans="1:92" s="148" customFormat="1" ht="22.5" customHeight="1" thickBot="1" thickTop="1">
      <c r="A15" s="139"/>
      <c r="B15" s="158">
        <v>12</v>
      </c>
      <c r="C15" s="141">
        <v>16018</v>
      </c>
      <c r="D15" s="141" t="s">
        <v>48</v>
      </c>
      <c r="E15" s="141" t="s">
        <v>33</v>
      </c>
      <c r="F15" s="141" t="s">
        <v>166</v>
      </c>
      <c r="G15" s="140">
        <v>1</v>
      </c>
      <c r="H15" s="161">
        <v>1</v>
      </c>
      <c r="I15" s="161">
        <v>1</v>
      </c>
      <c r="J15" s="161">
        <v>1</v>
      </c>
      <c r="K15" s="158"/>
      <c r="L15" s="158">
        <v>5</v>
      </c>
      <c r="M15" s="161">
        <v>1</v>
      </c>
      <c r="N15" s="161">
        <v>1</v>
      </c>
      <c r="O15" s="161">
        <v>1</v>
      </c>
      <c r="P15" s="161">
        <v>1</v>
      </c>
      <c r="Q15" s="161"/>
      <c r="R15" s="161"/>
      <c r="S15" s="161"/>
      <c r="T15" s="159">
        <v>13249.42</v>
      </c>
      <c r="U15" s="159"/>
      <c r="V15" s="159"/>
      <c r="W15" s="159"/>
      <c r="X15" s="144"/>
      <c r="Y15" s="144"/>
      <c r="Z15" s="200">
        <f t="shared" si="0"/>
        <v>1324.942</v>
      </c>
      <c r="AA15" s="200">
        <f t="shared" si="1"/>
        <v>397.4826</v>
      </c>
      <c r="AB15" s="200">
        <f t="shared" si="2"/>
        <v>0</v>
      </c>
      <c r="AC15" s="200">
        <f t="shared" si="3"/>
        <v>0</v>
      </c>
      <c r="AD15" s="200">
        <f t="shared" si="4"/>
        <v>0</v>
      </c>
      <c r="AE15" s="200">
        <f t="shared" si="5"/>
        <v>397.4826</v>
      </c>
      <c r="AF15" s="200">
        <f t="shared" si="6"/>
        <v>529.9767999999999</v>
      </c>
      <c r="AG15" s="161" t="s">
        <v>35</v>
      </c>
      <c r="AH15" s="164" t="s">
        <v>267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</row>
    <row r="16" spans="1:92" s="148" customFormat="1" ht="22.5" customHeight="1" thickBot="1" thickTop="1">
      <c r="A16" s="139">
        <v>218</v>
      </c>
      <c r="B16" s="141">
        <v>13</v>
      </c>
      <c r="C16" s="141">
        <v>12543</v>
      </c>
      <c r="D16" s="141" t="s">
        <v>32</v>
      </c>
      <c r="E16" s="141">
        <v>10</v>
      </c>
      <c r="F16" s="141" t="s">
        <v>125</v>
      </c>
      <c r="G16" s="140">
        <v>1</v>
      </c>
      <c r="H16" s="141">
        <v>1</v>
      </c>
      <c r="I16" s="141">
        <v>1</v>
      </c>
      <c r="J16" s="141">
        <v>1</v>
      </c>
      <c r="K16" s="140"/>
      <c r="L16" s="140">
        <v>4</v>
      </c>
      <c r="M16" s="140">
        <v>1</v>
      </c>
      <c r="N16" s="141">
        <v>1</v>
      </c>
      <c r="O16" s="141"/>
      <c r="P16" s="141"/>
      <c r="Q16" s="141"/>
      <c r="R16" s="141"/>
      <c r="S16" s="141">
        <v>1</v>
      </c>
      <c r="T16" s="143"/>
      <c r="U16" s="143"/>
      <c r="V16" s="143">
        <v>5300</v>
      </c>
      <c r="W16" s="143"/>
      <c r="X16" s="149"/>
      <c r="Y16" s="149"/>
      <c r="Z16" s="200">
        <f t="shared" si="0"/>
        <v>1325</v>
      </c>
      <c r="AA16" s="200">
        <f t="shared" si="1"/>
        <v>0</v>
      </c>
      <c r="AB16" s="200">
        <f t="shared" si="2"/>
        <v>0</v>
      </c>
      <c r="AC16" s="200">
        <f t="shared" si="3"/>
        <v>0</v>
      </c>
      <c r="AD16" s="200">
        <f t="shared" si="4"/>
        <v>397.5</v>
      </c>
      <c r="AE16" s="200">
        <f t="shared" si="5"/>
        <v>397.5</v>
      </c>
      <c r="AF16" s="200">
        <f t="shared" si="6"/>
        <v>530</v>
      </c>
      <c r="AG16" s="140" t="s">
        <v>35</v>
      </c>
      <c r="AH16" s="145" t="s">
        <v>213</v>
      </c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</row>
    <row r="17" spans="1:92" s="148" customFormat="1" ht="22.5" customHeight="1" thickBot="1" thickTop="1">
      <c r="A17" s="139"/>
      <c r="B17" s="141">
        <v>14</v>
      </c>
      <c r="C17" s="141">
        <v>16445</v>
      </c>
      <c r="D17" s="141" t="s">
        <v>32</v>
      </c>
      <c r="E17" s="141" t="s">
        <v>37</v>
      </c>
      <c r="F17" s="141" t="s">
        <v>66</v>
      </c>
      <c r="G17" s="140">
        <v>1</v>
      </c>
      <c r="H17" s="141">
        <v>1</v>
      </c>
      <c r="I17" s="140"/>
      <c r="J17" s="141">
        <v>1</v>
      </c>
      <c r="K17" s="140"/>
      <c r="L17" s="140">
        <v>6</v>
      </c>
      <c r="M17" s="140">
        <v>1</v>
      </c>
      <c r="N17" s="141">
        <v>1</v>
      </c>
      <c r="O17" s="141">
        <v>1</v>
      </c>
      <c r="P17" s="141">
        <v>1</v>
      </c>
      <c r="Q17" s="141"/>
      <c r="R17" s="141"/>
      <c r="S17" s="141"/>
      <c r="T17" s="141">
        <v>5326.6</v>
      </c>
      <c r="U17" s="143">
        <v>2641.89</v>
      </c>
      <c r="V17" s="143"/>
      <c r="W17" s="143"/>
      <c r="X17" s="149"/>
      <c r="Y17" s="149"/>
      <c r="Z17" s="200">
        <f t="shared" si="0"/>
        <v>818.1510833333333</v>
      </c>
      <c r="AA17" s="200">
        <f t="shared" si="1"/>
        <v>245.44532499999997</v>
      </c>
      <c r="AB17" s="200">
        <f t="shared" si="2"/>
        <v>0</v>
      </c>
      <c r="AC17" s="200">
        <f t="shared" si="3"/>
        <v>0</v>
      </c>
      <c r="AD17" s="200">
        <f t="shared" si="4"/>
        <v>0</v>
      </c>
      <c r="AE17" s="200">
        <f t="shared" si="5"/>
        <v>0</v>
      </c>
      <c r="AF17" s="200">
        <f t="shared" si="6"/>
        <v>572.7057583333333</v>
      </c>
      <c r="AG17" s="170" t="s">
        <v>35</v>
      </c>
      <c r="AH17" s="151" t="s">
        <v>215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</row>
    <row r="18" spans="1:92" s="148" customFormat="1" ht="22.5" customHeight="1" thickBot="1" thickTop="1">
      <c r="A18" s="171"/>
      <c r="B18" s="141">
        <v>15</v>
      </c>
      <c r="C18" s="141">
        <v>15630</v>
      </c>
      <c r="D18" s="141" t="s">
        <v>48</v>
      </c>
      <c r="E18" s="141" t="s">
        <v>37</v>
      </c>
      <c r="F18" s="141" t="s">
        <v>93</v>
      </c>
      <c r="G18" s="140">
        <v>1</v>
      </c>
      <c r="H18" s="141">
        <v>1</v>
      </c>
      <c r="I18" s="141"/>
      <c r="J18" s="141">
        <v>1</v>
      </c>
      <c r="K18" s="140"/>
      <c r="L18" s="140">
        <v>1</v>
      </c>
      <c r="M18" s="140">
        <v>1</v>
      </c>
      <c r="N18" s="141">
        <v>1</v>
      </c>
      <c r="O18" s="141"/>
      <c r="P18" s="141"/>
      <c r="Q18" s="141"/>
      <c r="R18" s="141"/>
      <c r="S18" s="141"/>
      <c r="T18" s="143">
        <v>1170.86</v>
      </c>
      <c r="U18" s="143"/>
      <c r="V18" s="143"/>
      <c r="W18" s="143"/>
      <c r="X18" s="149"/>
      <c r="Y18" s="149"/>
      <c r="Z18" s="200">
        <f t="shared" si="0"/>
        <v>585.43</v>
      </c>
      <c r="AA18" s="200">
        <f t="shared" si="1"/>
        <v>0</v>
      </c>
      <c r="AB18" s="200">
        <f t="shared" si="2"/>
        <v>0</v>
      </c>
      <c r="AC18" s="200">
        <f t="shared" si="3"/>
        <v>0</v>
      </c>
      <c r="AD18" s="200">
        <f t="shared" si="4"/>
        <v>0</v>
      </c>
      <c r="AE18" s="200">
        <f t="shared" si="5"/>
        <v>0</v>
      </c>
      <c r="AF18" s="200">
        <f t="shared" si="6"/>
        <v>585.43</v>
      </c>
      <c r="AG18" s="154" t="s">
        <v>35</v>
      </c>
      <c r="AH18" s="151" t="s">
        <v>233</v>
      </c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</row>
    <row r="19" spans="1:92" s="167" customFormat="1" ht="22.5" customHeight="1" thickBot="1" thickTop="1">
      <c r="A19" s="139"/>
      <c r="B19" s="141">
        <v>16</v>
      </c>
      <c r="C19" s="140">
        <v>16370</v>
      </c>
      <c r="D19" s="140" t="s">
        <v>32</v>
      </c>
      <c r="E19" s="140" t="s">
        <v>33</v>
      </c>
      <c r="F19" s="140" t="s">
        <v>94</v>
      </c>
      <c r="G19" s="140">
        <v>1</v>
      </c>
      <c r="H19" s="140">
        <v>1</v>
      </c>
      <c r="I19" s="140"/>
      <c r="J19" s="140">
        <v>1</v>
      </c>
      <c r="K19" s="140"/>
      <c r="L19" s="140">
        <v>5</v>
      </c>
      <c r="M19" s="140">
        <v>1</v>
      </c>
      <c r="N19" s="140">
        <v>1</v>
      </c>
      <c r="O19" s="140">
        <v>1</v>
      </c>
      <c r="P19" s="140">
        <v>1</v>
      </c>
      <c r="Q19" s="140"/>
      <c r="R19" s="140"/>
      <c r="S19" s="140"/>
      <c r="T19" s="143">
        <v>1275.16</v>
      </c>
      <c r="U19" s="143">
        <v>593.31</v>
      </c>
      <c r="V19" s="143">
        <v>3131.53</v>
      </c>
      <c r="W19" s="143"/>
      <c r="X19" s="144"/>
      <c r="Y19" s="144"/>
      <c r="Z19" s="200">
        <f t="shared" si="0"/>
        <v>854.6847</v>
      </c>
      <c r="AA19" s="200">
        <f t="shared" si="1"/>
        <v>256.40541</v>
      </c>
      <c r="AB19" s="200">
        <f t="shared" si="2"/>
        <v>0</v>
      </c>
      <c r="AC19" s="200">
        <f t="shared" si="3"/>
        <v>0</v>
      </c>
      <c r="AD19" s="200">
        <f t="shared" si="4"/>
        <v>0</v>
      </c>
      <c r="AE19" s="200">
        <f t="shared" si="5"/>
        <v>0</v>
      </c>
      <c r="AF19" s="200">
        <f t="shared" si="6"/>
        <v>598.27929</v>
      </c>
      <c r="AG19" s="170" t="s">
        <v>35</v>
      </c>
      <c r="AH19" s="151" t="s">
        <v>213</v>
      </c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</row>
    <row r="20" spans="1:92" s="148" customFormat="1" ht="22.5" customHeight="1" thickBot="1" thickTop="1">
      <c r="A20" s="139"/>
      <c r="B20" s="141">
        <v>17</v>
      </c>
      <c r="C20" s="141">
        <v>14675</v>
      </c>
      <c r="D20" s="141" t="s">
        <v>48</v>
      </c>
      <c r="E20" s="141" t="s">
        <v>58</v>
      </c>
      <c r="F20" s="141" t="s">
        <v>70</v>
      </c>
      <c r="G20" s="140">
        <v>1</v>
      </c>
      <c r="H20" s="141">
        <v>1</v>
      </c>
      <c r="I20" s="141">
        <v>1</v>
      </c>
      <c r="J20" s="141">
        <v>1</v>
      </c>
      <c r="K20" s="140"/>
      <c r="L20" s="140">
        <v>8</v>
      </c>
      <c r="M20" s="140">
        <v>1</v>
      </c>
      <c r="N20" s="141">
        <v>1</v>
      </c>
      <c r="O20" s="141">
        <v>1</v>
      </c>
      <c r="P20" s="141">
        <v>1</v>
      </c>
      <c r="Q20" s="141"/>
      <c r="R20" s="141"/>
      <c r="S20" s="141"/>
      <c r="T20" s="143">
        <v>19165.65</v>
      </c>
      <c r="U20" s="143"/>
      <c r="V20" s="143">
        <v>2500</v>
      </c>
      <c r="W20" s="143"/>
      <c r="X20" s="144"/>
      <c r="Y20" s="144"/>
      <c r="Z20" s="200">
        <f t="shared" si="0"/>
        <v>1510.353125</v>
      </c>
      <c r="AA20" s="200">
        <f t="shared" si="1"/>
        <v>453.10593750000004</v>
      </c>
      <c r="AB20" s="200">
        <f t="shared" si="2"/>
        <v>0</v>
      </c>
      <c r="AC20" s="200">
        <f t="shared" si="3"/>
        <v>0</v>
      </c>
      <c r="AD20" s="200">
        <f t="shared" si="4"/>
        <v>0</v>
      </c>
      <c r="AE20" s="200">
        <f t="shared" si="5"/>
        <v>453.10593750000004</v>
      </c>
      <c r="AF20" s="200">
        <f t="shared" si="6"/>
        <v>604.1412500000001</v>
      </c>
      <c r="AG20" s="154" t="s">
        <v>35</v>
      </c>
      <c r="AH20" s="151" t="s">
        <v>220</v>
      </c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</row>
    <row r="21" spans="1:92" s="148" customFormat="1" ht="22.5" customHeight="1" thickBot="1" thickTop="1">
      <c r="A21" s="139"/>
      <c r="B21" s="140">
        <v>18</v>
      </c>
      <c r="C21" s="140">
        <v>14728</v>
      </c>
      <c r="D21" s="140" t="s">
        <v>48</v>
      </c>
      <c r="E21" s="140" t="s">
        <v>58</v>
      </c>
      <c r="F21" s="140" t="s">
        <v>173</v>
      </c>
      <c r="G21" s="140">
        <v>1</v>
      </c>
      <c r="H21" s="140">
        <v>1</v>
      </c>
      <c r="I21" s="140">
        <v>1</v>
      </c>
      <c r="J21" s="140">
        <v>1</v>
      </c>
      <c r="K21" s="140"/>
      <c r="L21" s="140">
        <v>5</v>
      </c>
      <c r="M21" s="140">
        <v>1</v>
      </c>
      <c r="N21" s="140">
        <v>1</v>
      </c>
      <c r="O21" s="140"/>
      <c r="P21" s="140">
        <v>1</v>
      </c>
      <c r="Q21" s="140"/>
      <c r="R21" s="140"/>
      <c r="S21" s="140"/>
      <c r="T21" s="143">
        <v>4008.07</v>
      </c>
      <c r="U21" s="143">
        <v>998.09</v>
      </c>
      <c r="V21" s="143">
        <v>1500.5</v>
      </c>
      <c r="W21" s="143"/>
      <c r="X21" s="144"/>
      <c r="Y21" s="144"/>
      <c r="Z21" s="200">
        <f t="shared" si="0"/>
        <v>870.5823</v>
      </c>
      <c r="AA21" s="200">
        <f t="shared" si="1"/>
        <v>0</v>
      </c>
      <c r="AB21" s="200">
        <f t="shared" si="2"/>
        <v>0</v>
      </c>
      <c r="AC21" s="200">
        <f t="shared" si="3"/>
        <v>0</v>
      </c>
      <c r="AD21" s="200">
        <f t="shared" si="4"/>
        <v>0</v>
      </c>
      <c r="AE21" s="200">
        <f t="shared" si="5"/>
        <v>261.17469</v>
      </c>
      <c r="AF21" s="200">
        <f t="shared" si="6"/>
        <v>609.40761</v>
      </c>
      <c r="AG21" s="141" t="s">
        <v>35</v>
      </c>
      <c r="AH21" s="173" t="s">
        <v>270</v>
      </c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</row>
    <row r="22" spans="1:92" s="148" customFormat="1" ht="22.5" customHeight="1" thickBot="1" thickTop="1">
      <c r="A22" s="139">
        <v>14</v>
      </c>
      <c r="B22" s="140">
        <v>19</v>
      </c>
      <c r="C22" s="141">
        <v>15454</v>
      </c>
      <c r="D22" s="141" t="s">
        <v>48</v>
      </c>
      <c r="E22" s="141" t="s">
        <v>37</v>
      </c>
      <c r="F22" s="141" t="s">
        <v>167</v>
      </c>
      <c r="G22" s="140">
        <v>1</v>
      </c>
      <c r="H22" s="141">
        <v>1</v>
      </c>
      <c r="I22" s="141">
        <v>1</v>
      </c>
      <c r="J22" s="141">
        <v>1</v>
      </c>
      <c r="K22" s="140"/>
      <c r="L22" s="140">
        <v>5</v>
      </c>
      <c r="M22" s="141">
        <v>1</v>
      </c>
      <c r="N22" s="141">
        <v>1</v>
      </c>
      <c r="O22" s="141">
        <v>1</v>
      </c>
      <c r="P22" s="141">
        <v>1</v>
      </c>
      <c r="Q22" s="141"/>
      <c r="R22" s="141">
        <v>1</v>
      </c>
      <c r="S22" s="141"/>
      <c r="T22" s="143"/>
      <c r="U22" s="143"/>
      <c r="V22" s="143">
        <v>10212</v>
      </c>
      <c r="W22" s="143"/>
      <c r="X22" s="144"/>
      <c r="Y22" s="144"/>
      <c r="Z22" s="200">
        <f t="shared" si="0"/>
        <v>2042.4</v>
      </c>
      <c r="AA22" s="200">
        <f t="shared" si="1"/>
        <v>612.72</v>
      </c>
      <c r="AB22" s="200">
        <f t="shared" si="2"/>
        <v>0</v>
      </c>
      <c r="AC22" s="200">
        <f t="shared" si="3"/>
        <v>204.24</v>
      </c>
      <c r="AD22" s="200">
        <f t="shared" si="4"/>
        <v>0</v>
      </c>
      <c r="AE22" s="200">
        <f t="shared" si="5"/>
        <v>612.72</v>
      </c>
      <c r="AF22" s="200">
        <f t="shared" si="6"/>
        <v>612.72</v>
      </c>
      <c r="AG22" s="140" t="s">
        <v>35</v>
      </c>
      <c r="AH22" s="145" t="s">
        <v>268</v>
      </c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</row>
    <row r="23" spans="1:92" s="148" customFormat="1" ht="22.5" customHeight="1" thickBot="1" thickTop="1">
      <c r="A23" s="139">
        <v>147</v>
      </c>
      <c r="B23" s="141">
        <v>20</v>
      </c>
      <c r="C23" s="141">
        <v>16223</v>
      </c>
      <c r="D23" s="141" t="s">
        <v>42</v>
      </c>
      <c r="E23" s="141" t="s">
        <v>33</v>
      </c>
      <c r="F23" s="141" t="s">
        <v>105</v>
      </c>
      <c r="G23" s="140">
        <v>1</v>
      </c>
      <c r="H23" s="141">
        <v>1</v>
      </c>
      <c r="I23" s="141">
        <v>1</v>
      </c>
      <c r="J23" s="141">
        <v>1</v>
      </c>
      <c r="K23" s="140"/>
      <c r="L23" s="140">
        <v>7</v>
      </c>
      <c r="M23" s="141">
        <v>1</v>
      </c>
      <c r="N23" s="141">
        <v>1</v>
      </c>
      <c r="O23" s="141">
        <v>1</v>
      </c>
      <c r="P23" s="141">
        <v>1</v>
      </c>
      <c r="Q23" s="141"/>
      <c r="R23" s="141"/>
      <c r="S23" s="141"/>
      <c r="T23" s="143">
        <v>21730.07</v>
      </c>
      <c r="U23" s="143">
        <v>174.44</v>
      </c>
      <c r="V23" s="143">
        <v>142.5</v>
      </c>
      <c r="W23" s="143"/>
      <c r="X23" s="160"/>
      <c r="Y23" s="160"/>
      <c r="Z23" s="201">
        <f t="shared" si="0"/>
        <v>1593.687</v>
      </c>
      <c r="AA23" s="201">
        <f t="shared" si="1"/>
        <v>478.10609999999997</v>
      </c>
      <c r="AB23" s="201">
        <f t="shared" si="2"/>
        <v>0</v>
      </c>
      <c r="AC23" s="201">
        <f t="shared" si="3"/>
        <v>0</v>
      </c>
      <c r="AD23" s="201">
        <f t="shared" si="4"/>
        <v>0</v>
      </c>
      <c r="AE23" s="201">
        <f t="shared" si="5"/>
        <v>478.10609999999997</v>
      </c>
      <c r="AF23" s="201">
        <f t="shared" si="6"/>
        <v>637.4748</v>
      </c>
      <c r="AG23" s="154" t="s">
        <v>35</v>
      </c>
      <c r="AH23" s="151" t="s">
        <v>213</v>
      </c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</row>
    <row r="24" spans="1:92" s="148" customFormat="1" ht="22.5" customHeight="1" thickBot="1" thickTop="1">
      <c r="A24" s="139">
        <v>237</v>
      </c>
      <c r="B24" s="140">
        <v>21</v>
      </c>
      <c r="C24" s="140">
        <v>15589</v>
      </c>
      <c r="D24" s="140" t="s">
        <v>48</v>
      </c>
      <c r="E24" s="140" t="s">
        <v>37</v>
      </c>
      <c r="F24" s="140" t="s">
        <v>198</v>
      </c>
      <c r="G24" s="140">
        <v>1</v>
      </c>
      <c r="H24" s="140">
        <v>1</v>
      </c>
      <c r="I24" s="140"/>
      <c r="J24" s="140">
        <v>1</v>
      </c>
      <c r="K24" s="140"/>
      <c r="L24" s="140">
        <v>8</v>
      </c>
      <c r="M24" s="140">
        <v>1</v>
      </c>
      <c r="N24" s="140">
        <v>1</v>
      </c>
      <c r="O24" s="140">
        <v>1</v>
      </c>
      <c r="P24" s="140">
        <v>1</v>
      </c>
      <c r="Q24" s="140"/>
      <c r="R24" s="140"/>
      <c r="S24" s="140"/>
      <c r="T24" s="143">
        <v>9926.18</v>
      </c>
      <c r="U24" s="143"/>
      <c r="V24" s="143">
        <v>2423.82</v>
      </c>
      <c r="W24" s="143"/>
      <c r="X24" s="160"/>
      <c r="Y24" s="160"/>
      <c r="Z24" s="201">
        <f t="shared" si="0"/>
        <v>923.36375</v>
      </c>
      <c r="AA24" s="201">
        <f t="shared" si="1"/>
        <v>277.009125</v>
      </c>
      <c r="AB24" s="201">
        <f t="shared" si="2"/>
        <v>0</v>
      </c>
      <c r="AC24" s="201">
        <f t="shared" si="3"/>
        <v>0</v>
      </c>
      <c r="AD24" s="201">
        <f t="shared" si="4"/>
        <v>0</v>
      </c>
      <c r="AE24" s="201">
        <f t="shared" si="5"/>
        <v>0</v>
      </c>
      <c r="AF24" s="201">
        <f t="shared" si="6"/>
        <v>646.3546249999999</v>
      </c>
      <c r="AG24" s="141" t="s">
        <v>35</v>
      </c>
      <c r="AH24" s="174" t="s">
        <v>208</v>
      </c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</row>
    <row r="25" spans="1:92" s="148" customFormat="1" ht="22.5" customHeight="1" thickBot="1" thickTop="1">
      <c r="A25" s="139">
        <v>184</v>
      </c>
      <c r="B25" s="158">
        <v>22</v>
      </c>
      <c r="C25" s="158">
        <v>15242</v>
      </c>
      <c r="D25" s="158" t="s">
        <v>32</v>
      </c>
      <c r="E25" s="158" t="s">
        <v>37</v>
      </c>
      <c r="F25" s="158" t="s">
        <v>133</v>
      </c>
      <c r="G25" s="140">
        <v>1</v>
      </c>
      <c r="H25" s="158">
        <v>1</v>
      </c>
      <c r="I25" s="158">
        <v>1</v>
      </c>
      <c r="J25" s="158">
        <v>1</v>
      </c>
      <c r="K25" s="158"/>
      <c r="L25" s="158">
        <v>3</v>
      </c>
      <c r="M25" s="158">
        <v>1</v>
      </c>
      <c r="N25" s="158">
        <v>1</v>
      </c>
      <c r="O25" s="158"/>
      <c r="P25" s="158"/>
      <c r="Q25" s="158"/>
      <c r="R25" s="158">
        <v>1</v>
      </c>
      <c r="S25" s="158"/>
      <c r="T25" s="159">
        <v>0.01</v>
      </c>
      <c r="U25" s="159"/>
      <c r="V25" s="159">
        <v>3266.66</v>
      </c>
      <c r="W25" s="159"/>
      <c r="X25" s="144"/>
      <c r="Y25" s="144"/>
      <c r="Z25" s="200">
        <f t="shared" si="0"/>
        <v>1088.8883333333333</v>
      </c>
      <c r="AA25" s="200">
        <f t="shared" si="1"/>
        <v>0</v>
      </c>
      <c r="AB25" s="200">
        <f t="shared" si="2"/>
        <v>0</v>
      </c>
      <c r="AC25" s="200">
        <f t="shared" si="3"/>
        <v>108.88883333333334</v>
      </c>
      <c r="AD25" s="200">
        <f t="shared" si="4"/>
        <v>0</v>
      </c>
      <c r="AE25" s="200">
        <f t="shared" si="5"/>
        <v>326.6665</v>
      </c>
      <c r="AF25" s="200">
        <f t="shared" si="6"/>
        <v>653.3330000000001</v>
      </c>
      <c r="AG25" s="161" t="s">
        <v>35</v>
      </c>
      <c r="AH25" s="162" t="s">
        <v>222</v>
      </c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</row>
    <row r="26" spans="1:92" s="148" customFormat="1" ht="22.5" customHeight="1" thickBot="1" thickTop="1">
      <c r="A26" s="168">
        <v>136</v>
      </c>
      <c r="B26" s="141">
        <v>23</v>
      </c>
      <c r="C26" s="141">
        <v>16001</v>
      </c>
      <c r="D26" s="141" t="s">
        <v>48</v>
      </c>
      <c r="E26" s="155" t="s">
        <v>33</v>
      </c>
      <c r="F26" s="141" t="s">
        <v>80</v>
      </c>
      <c r="G26" s="140">
        <v>1</v>
      </c>
      <c r="H26" s="141">
        <v>1</v>
      </c>
      <c r="I26" s="141">
        <v>1</v>
      </c>
      <c r="J26" s="141">
        <v>1</v>
      </c>
      <c r="K26" s="140"/>
      <c r="L26" s="140">
        <v>5</v>
      </c>
      <c r="M26" s="140">
        <v>1</v>
      </c>
      <c r="N26" s="141">
        <v>1</v>
      </c>
      <c r="O26" s="141">
        <v>1</v>
      </c>
      <c r="P26" s="141">
        <v>1</v>
      </c>
      <c r="Q26" s="141"/>
      <c r="R26" s="141"/>
      <c r="S26" s="141"/>
      <c r="T26" s="143">
        <v>16886.7</v>
      </c>
      <c r="U26" s="143"/>
      <c r="V26" s="143"/>
      <c r="W26" s="143"/>
      <c r="X26" s="149"/>
      <c r="Y26" s="149"/>
      <c r="Z26" s="200">
        <f t="shared" si="0"/>
        <v>1688.67</v>
      </c>
      <c r="AA26" s="200">
        <f t="shared" si="1"/>
        <v>506.601</v>
      </c>
      <c r="AB26" s="200">
        <f t="shared" si="2"/>
        <v>0</v>
      </c>
      <c r="AC26" s="200">
        <f t="shared" si="3"/>
        <v>0</v>
      </c>
      <c r="AD26" s="200">
        <f t="shared" si="4"/>
        <v>0</v>
      </c>
      <c r="AE26" s="200">
        <f t="shared" si="5"/>
        <v>506.601</v>
      </c>
      <c r="AF26" s="200">
        <f t="shared" si="6"/>
        <v>675.468</v>
      </c>
      <c r="AG26" s="154" t="s">
        <v>35</v>
      </c>
      <c r="AH26" s="151" t="s">
        <v>213</v>
      </c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</row>
    <row r="27" spans="1:92" s="148" customFormat="1" ht="22.5" customHeight="1" thickBot="1" thickTop="1">
      <c r="A27" s="139"/>
      <c r="B27" s="141">
        <v>24</v>
      </c>
      <c r="C27" s="141">
        <v>14993</v>
      </c>
      <c r="D27" s="141" t="s">
        <v>48</v>
      </c>
      <c r="E27" s="141" t="s">
        <v>58</v>
      </c>
      <c r="F27" s="141" t="s">
        <v>78</v>
      </c>
      <c r="G27" s="140">
        <v>1</v>
      </c>
      <c r="H27" s="141">
        <v>1</v>
      </c>
      <c r="I27" s="141">
        <v>1</v>
      </c>
      <c r="J27" s="141">
        <v>1</v>
      </c>
      <c r="K27" s="140"/>
      <c r="L27" s="140">
        <v>2</v>
      </c>
      <c r="M27" s="141">
        <v>1</v>
      </c>
      <c r="N27" s="141">
        <v>1</v>
      </c>
      <c r="O27" s="141"/>
      <c r="P27" s="141">
        <v>1</v>
      </c>
      <c r="Q27" s="141"/>
      <c r="R27" s="141">
        <v>1</v>
      </c>
      <c r="S27" s="141"/>
      <c r="T27" s="143">
        <v>4811.76</v>
      </c>
      <c r="U27" s="143"/>
      <c r="V27" s="143"/>
      <c r="W27" s="143"/>
      <c r="X27" s="144"/>
      <c r="Y27" s="144"/>
      <c r="Z27" s="200">
        <f t="shared" si="0"/>
        <v>1202.94</v>
      </c>
      <c r="AA27" s="200">
        <f t="shared" si="1"/>
        <v>0</v>
      </c>
      <c r="AB27" s="200">
        <f t="shared" si="2"/>
        <v>0</v>
      </c>
      <c r="AC27" s="200">
        <f t="shared" si="3"/>
        <v>120.29400000000001</v>
      </c>
      <c r="AD27" s="200">
        <f t="shared" si="4"/>
        <v>0</v>
      </c>
      <c r="AE27" s="200">
        <f t="shared" si="5"/>
        <v>360.882</v>
      </c>
      <c r="AF27" s="200">
        <f t="shared" si="6"/>
        <v>721.7639999999999</v>
      </c>
      <c r="AG27" s="154" t="s">
        <v>35</v>
      </c>
      <c r="AH27" s="151" t="s">
        <v>208</v>
      </c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</row>
    <row r="28" spans="1:92" s="176" customFormat="1" ht="22.5" customHeight="1" thickBot="1" thickTop="1">
      <c r="A28" s="139">
        <v>21</v>
      </c>
      <c r="B28" s="141">
        <v>25</v>
      </c>
      <c r="C28" s="141">
        <v>15202</v>
      </c>
      <c r="D28" s="141" t="s">
        <v>32</v>
      </c>
      <c r="E28" s="141" t="s">
        <v>37</v>
      </c>
      <c r="F28" s="141" t="s">
        <v>112</v>
      </c>
      <c r="G28" s="140">
        <v>1</v>
      </c>
      <c r="H28" s="141">
        <v>1</v>
      </c>
      <c r="I28" s="141">
        <v>1</v>
      </c>
      <c r="J28" s="141">
        <v>1</v>
      </c>
      <c r="K28" s="140"/>
      <c r="L28" s="140">
        <v>6</v>
      </c>
      <c r="M28" s="140">
        <v>1</v>
      </c>
      <c r="N28" s="141">
        <v>1</v>
      </c>
      <c r="O28" s="141"/>
      <c r="P28" s="141">
        <v>1</v>
      </c>
      <c r="Q28" s="141"/>
      <c r="R28" s="141"/>
      <c r="S28" s="141"/>
      <c r="T28" s="143">
        <v>2940.54</v>
      </c>
      <c r="U28" s="143">
        <v>560.42</v>
      </c>
      <c r="V28" s="143">
        <v>4299.31</v>
      </c>
      <c r="W28" s="143"/>
      <c r="X28" s="144"/>
      <c r="Y28" s="144"/>
      <c r="Z28" s="200">
        <f t="shared" si="0"/>
        <v>1040.9895</v>
      </c>
      <c r="AA28" s="200">
        <f t="shared" si="1"/>
        <v>0</v>
      </c>
      <c r="AB28" s="200">
        <f t="shared" si="2"/>
        <v>0</v>
      </c>
      <c r="AC28" s="200">
        <f t="shared" si="3"/>
        <v>0</v>
      </c>
      <c r="AD28" s="200">
        <f t="shared" si="4"/>
        <v>0</v>
      </c>
      <c r="AE28" s="200">
        <f t="shared" si="5"/>
        <v>312.29684999999995</v>
      </c>
      <c r="AF28" s="200">
        <f t="shared" si="6"/>
        <v>728.69265</v>
      </c>
      <c r="AG28" s="140" t="s">
        <v>35</v>
      </c>
      <c r="AH28" s="145" t="s">
        <v>242</v>
      </c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</row>
    <row r="29" spans="1:92" s="148" customFormat="1" ht="22.5" customHeight="1" thickBot="1" thickTop="1">
      <c r="A29" s="139">
        <v>83</v>
      </c>
      <c r="B29" s="141">
        <v>26</v>
      </c>
      <c r="C29" s="141">
        <v>14729</v>
      </c>
      <c r="D29" s="141" t="s">
        <v>32</v>
      </c>
      <c r="E29" s="141" t="s">
        <v>58</v>
      </c>
      <c r="F29" s="141" t="s">
        <v>145</v>
      </c>
      <c r="G29" s="140">
        <v>1</v>
      </c>
      <c r="H29" s="141">
        <v>1</v>
      </c>
      <c r="I29" s="141"/>
      <c r="J29" s="141">
        <v>1</v>
      </c>
      <c r="K29" s="140">
        <v>1</v>
      </c>
      <c r="L29" s="140">
        <v>4</v>
      </c>
      <c r="M29" s="140">
        <v>1</v>
      </c>
      <c r="N29" s="141">
        <v>1</v>
      </c>
      <c r="O29" s="141">
        <v>1</v>
      </c>
      <c r="P29" s="141">
        <v>1</v>
      </c>
      <c r="Q29" s="141"/>
      <c r="R29" s="141"/>
      <c r="S29" s="141"/>
      <c r="T29" s="143">
        <v>11732.76</v>
      </c>
      <c r="U29" s="143">
        <v>256.92</v>
      </c>
      <c r="V29" s="143">
        <v>73.42</v>
      </c>
      <c r="W29" s="143"/>
      <c r="X29" s="163"/>
      <c r="Y29" s="163"/>
      <c r="Z29" s="201">
        <f t="shared" si="0"/>
        <v>1539.5455</v>
      </c>
      <c r="AA29" s="201">
        <f t="shared" si="1"/>
        <v>461.86364999999995</v>
      </c>
      <c r="AB29" s="201">
        <f t="shared" si="2"/>
        <v>307.9091</v>
      </c>
      <c r="AC29" s="201">
        <f t="shared" si="3"/>
        <v>0</v>
      </c>
      <c r="AD29" s="201">
        <f t="shared" si="4"/>
        <v>0</v>
      </c>
      <c r="AE29" s="201">
        <f t="shared" si="5"/>
        <v>0</v>
      </c>
      <c r="AF29" s="201">
        <f t="shared" si="6"/>
        <v>769.7727499999999</v>
      </c>
      <c r="AG29" s="140" t="s">
        <v>35</v>
      </c>
      <c r="AH29" s="145" t="s">
        <v>213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</row>
    <row r="30" spans="1:92" s="148" customFormat="1" ht="22.5" customHeight="1" thickBot="1" thickTop="1">
      <c r="A30" s="139">
        <v>199</v>
      </c>
      <c r="B30" s="141">
        <v>27</v>
      </c>
      <c r="C30" s="141">
        <v>14402</v>
      </c>
      <c r="D30" s="141" t="s">
        <v>32</v>
      </c>
      <c r="E30" s="141" t="s">
        <v>58</v>
      </c>
      <c r="F30" s="141" t="s">
        <v>146</v>
      </c>
      <c r="G30" s="140">
        <v>1</v>
      </c>
      <c r="H30" s="141">
        <v>1</v>
      </c>
      <c r="I30" s="141"/>
      <c r="J30" s="141">
        <v>1</v>
      </c>
      <c r="K30" s="140"/>
      <c r="L30" s="140">
        <v>4</v>
      </c>
      <c r="M30" s="140">
        <v>1</v>
      </c>
      <c r="N30" s="141">
        <v>1</v>
      </c>
      <c r="O30" s="141"/>
      <c r="P30" s="141">
        <v>1</v>
      </c>
      <c r="Q30" s="141"/>
      <c r="R30" s="141"/>
      <c r="S30" s="141">
        <v>1</v>
      </c>
      <c r="T30" s="143">
        <v>4185.48</v>
      </c>
      <c r="U30" s="143">
        <v>925.47</v>
      </c>
      <c r="V30" s="143">
        <v>1574.53</v>
      </c>
      <c r="W30" s="143"/>
      <c r="X30" s="160"/>
      <c r="Y30" s="160"/>
      <c r="Z30" s="201">
        <f t="shared" si="0"/>
        <v>1113.479875</v>
      </c>
      <c r="AA30" s="201">
        <f t="shared" si="1"/>
        <v>0</v>
      </c>
      <c r="AB30" s="201">
        <f t="shared" si="2"/>
        <v>0</v>
      </c>
      <c r="AC30" s="201">
        <f t="shared" si="3"/>
        <v>0</v>
      </c>
      <c r="AD30" s="201">
        <f t="shared" si="4"/>
        <v>334.04396249999996</v>
      </c>
      <c r="AE30" s="201">
        <f t="shared" si="5"/>
        <v>0</v>
      </c>
      <c r="AF30" s="201">
        <f t="shared" si="6"/>
        <v>779.4359125000001</v>
      </c>
      <c r="AG30" s="140" t="s">
        <v>35</v>
      </c>
      <c r="AH30" s="145" t="s">
        <v>208</v>
      </c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</row>
    <row r="31" spans="1:92" s="176" customFormat="1" ht="22.5" customHeight="1" thickBot="1" thickTop="1">
      <c r="A31" s="139"/>
      <c r="B31" s="140">
        <v>28</v>
      </c>
      <c r="C31" s="140">
        <v>16221</v>
      </c>
      <c r="D31" s="140" t="s">
        <v>42</v>
      </c>
      <c r="E31" s="140" t="s">
        <v>33</v>
      </c>
      <c r="F31" s="140" t="s">
        <v>178</v>
      </c>
      <c r="G31" s="140">
        <v>1</v>
      </c>
      <c r="H31" s="140">
        <v>1</v>
      </c>
      <c r="I31" s="140"/>
      <c r="J31" s="140">
        <v>1</v>
      </c>
      <c r="K31" s="140"/>
      <c r="L31" s="140">
        <v>5</v>
      </c>
      <c r="M31" s="140">
        <v>1</v>
      </c>
      <c r="N31" s="140">
        <v>1</v>
      </c>
      <c r="O31" s="140">
        <v>1</v>
      </c>
      <c r="P31" s="140">
        <v>1</v>
      </c>
      <c r="Q31" s="140"/>
      <c r="R31" s="140">
        <v>1</v>
      </c>
      <c r="S31" s="140"/>
      <c r="T31" s="143">
        <v>13033.93</v>
      </c>
      <c r="U31" s="143"/>
      <c r="V31" s="143"/>
      <c r="W31" s="143"/>
      <c r="X31" s="149"/>
      <c r="Y31" s="149"/>
      <c r="Z31" s="200">
        <f t="shared" si="0"/>
        <v>1303.393</v>
      </c>
      <c r="AA31" s="200">
        <f t="shared" si="1"/>
        <v>391.0179</v>
      </c>
      <c r="AB31" s="200">
        <f t="shared" si="2"/>
        <v>0</v>
      </c>
      <c r="AC31" s="200">
        <f t="shared" si="3"/>
        <v>130.3393</v>
      </c>
      <c r="AD31" s="200">
        <f t="shared" si="4"/>
        <v>0</v>
      </c>
      <c r="AE31" s="200">
        <f t="shared" si="5"/>
        <v>0</v>
      </c>
      <c r="AF31" s="200">
        <f t="shared" si="6"/>
        <v>782.0358</v>
      </c>
      <c r="AG31" s="140" t="s">
        <v>35</v>
      </c>
      <c r="AH31" s="145" t="s">
        <v>208</v>
      </c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</row>
    <row r="32" spans="1:92" s="148" customFormat="1" ht="22.5" customHeight="1" thickBot="1" thickTop="1">
      <c r="A32" s="139">
        <v>63</v>
      </c>
      <c r="B32" s="140">
        <v>29</v>
      </c>
      <c r="C32" s="140">
        <v>14285</v>
      </c>
      <c r="D32" s="140" t="s">
        <v>32</v>
      </c>
      <c r="E32" s="140" t="s">
        <v>179</v>
      </c>
      <c r="F32" s="140" t="s">
        <v>180</v>
      </c>
      <c r="G32" s="140">
        <v>1</v>
      </c>
      <c r="H32" s="140">
        <v>1</v>
      </c>
      <c r="I32" s="140"/>
      <c r="J32" s="140">
        <v>1</v>
      </c>
      <c r="K32" s="140"/>
      <c r="L32" s="140">
        <v>5</v>
      </c>
      <c r="M32" s="140">
        <v>1</v>
      </c>
      <c r="N32" s="140">
        <v>1</v>
      </c>
      <c r="O32" s="140">
        <v>1</v>
      </c>
      <c r="P32" s="140">
        <v>1</v>
      </c>
      <c r="Q32" s="140"/>
      <c r="R32" s="140">
        <v>1</v>
      </c>
      <c r="S32" s="140"/>
      <c r="T32" s="143">
        <v>13033.93</v>
      </c>
      <c r="U32" s="143"/>
      <c r="V32" s="143"/>
      <c r="W32" s="143"/>
      <c r="X32" s="144"/>
      <c r="Y32" s="144"/>
      <c r="Z32" s="200">
        <f t="shared" si="0"/>
        <v>1303.393</v>
      </c>
      <c r="AA32" s="200">
        <f t="shared" si="1"/>
        <v>391.0179</v>
      </c>
      <c r="AB32" s="200">
        <f t="shared" si="2"/>
        <v>0</v>
      </c>
      <c r="AC32" s="200">
        <f t="shared" si="3"/>
        <v>130.3393</v>
      </c>
      <c r="AD32" s="200">
        <f t="shared" si="4"/>
        <v>0</v>
      </c>
      <c r="AE32" s="200">
        <f t="shared" si="5"/>
        <v>0</v>
      </c>
      <c r="AF32" s="200">
        <f t="shared" si="6"/>
        <v>782.0358</v>
      </c>
      <c r="AG32" s="140" t="s">
        <v>35</v>
      </c>
      <c r="AH32" s="145" t="s">
        <v>208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</row>
    <row r="33" spans="1:92" s="148" customFormat="1" ht="22.5" customHeight="1" thickBot="1" thickTop="1">
      <c r="A33" s="139"/>
      <c r="B33" s="141">
        <v>30</v>
      </c>
      <c r="C33" s="141">
        <v>16357</v>
      </c>
      <c r="D33" s="141" t="s">
        <v>32</v>
      </c>
      <c r="E33" s="141" t="s">
        <v>33</v>
      </c>
      <c r="F33" s="141" t="s">
        <v>97</v>
      </c>
      <c r="G33" s="140">
        <v>1</v>
      </c>
      <c r="H33" s="141">
        <v>1</v>
      </c>
      <c r="I33" s="141">
        <v>1</v>
      </c>
      <c r="J33" s="141">
        <v>1</v>
      </c>
      <c r="K33" s="140"/>
      <c r="L33" s="140">
        <v>4</v>
      </c>
      <c r="M33" s="140">
        <v>1</v>
      </c>
      <c r="N33" s="141">
        <v>1</v>
      </c>
      <c r="O33" s="141"/>
      <c r="P33" s="141"/>
      <c r="Q33" s="141"/>
      <c r="R33" s="141"/>
      <c r="S33" s="141"/>
      <c r="T33" s="143">
        <v>8002.53</v>
      </c>
      <c r="U33" s="143"/>
      <c r="V33" s="143">
        <v>477.47</v>
      </c>
      <c r="W33" s="143"/>
      <c r="X33" s="144"/>
      <c r="Y33" s="144"/>
      <c r="Z33" s="200">
        <f t="shared" si="0"/>
        <v>1119.68375</v>
      </c>
      <c r="AA33" s="200">
        <f t="shared" si="1"/>
        <v>0</v>
      </c>
      <c r="AB33" s="200">
        <f t="shared" si="2"/>
        <v>0</v>
      </c>
      <c r="AC33" s="200">
        <f t="shared" si="3"/>
        <v>0</v>
      </c>
      <c r="AD33" s="200">
        <f t="shared" si="4"/>
        <v>0</v>
      </c>
      <c r="AE33" s="200">
        <f t="shared" si="5"/>
        <v>335.90512499999994</v>
      </c>
      <c r="AF33" s="200">
        <f t="shared" si="6"/>
        <v>783.7786249999999</v>
      </c>
      <c r="AG33" s="154" t="s">
        <v>35</v>
      </c>
      <c r="AH33" s="151" t="s">
        <v>236</v>
      </c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</row>
    <row r="34" spans="1:92" s="148" customFormat="1" ht="22.5" customHeight="1" thickBot="1" thickTop="1">
      <c r="A34" s="139">
        <v>121</v>
      </c>
      <c r="B34" s="141">
        <v>31</v>
      </c>
      <c r="C34" s="141">
        <v>15520</v>
      </c>
      <c r="D34" s="141" t="s">
        <v>48</v>
      </c>
      <c r="E34" s="141" t="s">
        <v>37</v>
      </c>
      <c r="F34" s="141" t="s">
        <v>127</v>
      </c>
      <c r="G34" s="140">
        <v>1</v>
      </c>
      <c r="H34" s="141">
        <v>1</v>
      </c>
      <c r="I34" s="141"/>
      <c r="J34" s="141">
        <v>1</v>
      </c>
      <c r="K34" s="140">
        <v>1</v>
      </c>
      <c r="L34" s="140">
        <v>2</v>
      </c>
      <c r="M34" s="140">
        <v>1</v>
      </c>
      <c r="N34" s="141">
        <v>1</v>
      </c>
      <c r="O34" s="141"/>
      <c r="P34" s="141"/>
      <c r="Q34" s="141">
        <v>1</v>
      </c>
      <c r="R34" s="141"/>
      <c r="S34" s="140">
        <v>1</v>
      </c>
      <c r="T34" s="143">
        <v>5425.92</v>
      </c>
      <c r="U34" s="143">
        <v>582.32</v>
      </c>
      <c r="V34" s="143"/>
      <c r="W34" s="143"/>
      <c r="X34" s="149"/>
      <c r="Y34" s="149"/>
      <c r="Z34" s="202">
        <f t="shared" si="0"/>
        <v>1603.9660000000001</v>
      </c>
      <c r="AA34" s="200">
        <f t="shared" si="1"/>
        <v>0</v>
      </c>
      <c r="AB34" s="200">
        <f t="shared" si="2"/>
        <v>320.79320000000007</v>
      </c>
      <c r="AC34" s="200">
        <f t="shared" si="3"/>
        <v>0</v>
      </c>
      <c r="AD34" s="200">
        <f t="shared" si="4"/>
        <v>481.1898</v>
      </c>
      <c r="AE34" s="200">
        <f t="shared" si="5"/>
        <v>0</v>
      </c>
      <c r="AF34" s="200">
        <f t="shared" si="6"/>
        <v>801.9830000000001</v>
      </c>
      <c r="AG34" s="140" t="s">
        <v>35</v>
      </c>
      <c r="AH34" s="145" t="s">
        <v>251</v>
      </c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</row>
    <row r="35" spans="1:92" s="148" customFormat="1" ht="22.5" customHeight="1" thickBot="1" thickTop="1">
      <c r="A35" s="171"/>
      <c r="B35" s="141">
        <v>32</v>
      </c>
      <c r="C35" s="141">
        <v>16438</v>
      </c>
      <c r="D35" s="141" t="s">
        <v>32</v>
      </c>
      <c r="E35" s="141" t="s">
        <v>37</v>
      </c>
      <c r="F35" s="141" t="s">
        <v>61</v>
      </c>
      <c r="G35" s="140">
        <v>1</v>
      </c>
      <c r="H35" s="141">
        <v>1</v>
      </c>
      <c r="I35" s="141">
        <v>1</v>
      </c>
      <c r="J35" s="141">
        <v>1</v>
      </c>
      <c r="K35" s="140"/>
      <c r="L35" s="140">
        <v>4</v>
      </c>
      <c r="M35" s="141">
        <v>1</v>
      </c>
      <c r="N35" s="141">
        <v>1</v>
      </c>
      <c r="O35" s="141"/>
      <c r="P35" s="141"/>
      <c r="Q35" s="141"/>
      <c r="R35" s="141"/>
      <c r="S35" s="141">
        <v>1</v>
      </c>
      <c r="T35" s="143">
        <v>3503.94</v>
      </c>
      <c r="U35" s="143"/>
      <c r="V35" s="143">
        <v>6476.06</v>
      </c>
      <c r="W35" s="143"/>
      <c r="X35" s="149"/>
      <c r="Y35" s="149"/>
      <c r="Z35" s="200">
        <f t="shared" si="0"/>
        <v>2057.0075</v>
      </c>
      <c r="AA35" s="200">
        <f t="shared" si="1"/>
        <v>0</v>
      </c>
      <c r="AB35" s="200">
        <f t="shared" si="2"/>
        <v>0</v>
      </c>
      <c r="AC35" s="200">
        <f t="shared" si="3"/>
        <v>0</v>
      </c>
      <c r="AD35" s="200">
        <f t="shared" si="4"/>
        <v>617.10225</v>
      </c>
      <c r="AE35" s="200">
        <f t="shared" si="5"/>
        <v>617.10225</v>
      </c>
      <c r="AF35" s="200">
        <f t="shared" si="6"/>
        <v>822.8030000000002</v>
      </c>
      <c r="AG35" s="170" t="s">
        <v>35</v>
      </c>
      <c r="AH35" s="151" t="s">
        <v>211</v>
      </c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</row>
    <row r="36" spans="1:92" s="148" customFormat="1" ht="22.5" customHeight="1" thickBot="1" thickTop="1">
      <c r="A36" s="139"/>
      <c r="B36" s="141">
        <v>33</v>
      </c>
      <c r="C36" s="141">
        <v>15079</v>
      </c>
      <c r="D36" s="141" t="s">
        <v>32</v>
      </c>
      <c r="E36" s="141" t="s">
        <v>58</v>
      </c>
      <c r="F36" s="141" t="s">
        <v>71</v>
      </c>
      <c r="G36" s="140">
        <v>1</v>
      </c>
      <c r="H36" s="141">
        <v>1</v>
      </c>
      <c r="I36" s="141"/>
      <c r="J36" s="141">
        <v>1</v>
      </c>
      <c r="K36" s="141"/>
      <c r="L36" s="141">
        <v>4</v>
      </c>
      <c r="M36" s="141">
        <v>1</v>
      </c>
      <c r="N36" s="141">
        <v>1</v>
      </c>
      <c r="O36" s="141">
        <v>1</v>
      </c>
      <c r="P36" s="141"/>
      <c r="Q36" s="141"/>
      <c r="R36" s="141"/>
      <c r="S36" s="141"/>
      <c r="T36" s="177"/>
      <c r="U36" s="177"/>
      <c r="V36" s="177">
        <v>5000</v>
      </c>
      <c r="W36" s="177"/>
      <c r="X36" s="144"/>
      <c r="Y36" s="144"/>
      <c r="Z36" s="200">
        <f aca="true" t="shared" si="7" ref="Z36:Z67">((T36*50%+U36*85%+V36)/L36)+W36</f>
        <v>1250</v>
      </c>
      <c r="AA36" s="200">
        <f aca="true" t="shared" si="8" ref="AA36:AA67">IF(O36=1,Z36*30%,0)</f>
        <v>375</v>
      </c>
      <c r="AB36" s="200">
        <f aca="true" t="shared" si="9" ref="AB36:AB67">IF(K36=1,Z36*20%,0)</f>
        <v>0</v>
      </c>
      <c r="AC36" s="200">
        <f aca="true" t="shared" si="10" ref="AC36:AC67">IF(R36=1,Z36*10%,0)</f>
        <v>0</v>
      </c>
      <c r="AD36" s="200">
        <f aca="true" t="shared" si="11" ref="AD36:AD67">IF(S36=1,Z36*30%,0)</f>
        <v>0</v>
      </c>
      <c r="AE36" s="200">
        <f aca="true" t="shared" si="12" ref="AE36:AE67">IF(I36=1,Z36*30%,0)</f>
        <v>0</v>
      </c>
      <c r="AF36" s="200">
        <f aca="true" t="shared" si="13" ref="AF36:AF67">Z36-AA36-AB36-AC36-AD36-AE36</f>
        <v>875</v>
      </c>
      <c r="AG36" s="170" t="s">
        <v>35</v>
      </c>
      <c r="AH36" s="151" t="s">
        <v>221</v>
      </c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</row>
    <row r="37" spans="1:92" s="148" customFormat="1" ht="22.5" customHeight="1" thickBot="1" thickTop="1">
      <c r="A37" s="139">
        <v>4</v>
      </c>
      <c r="B37" s="141">
        <v>34</v>
      </c>
      <c r="C37" s="141">
        <v>14367</v>
      </c>
      <c r="D37" s="141" t="s">
        <v>42</v>
      </c>
      <c r="E37" s="141" t="s">
        <v>58</v>
      </c>
      <c r="F37" s="141" t="s">
        <v>59</v>
      </c>
      <c r="G37" s="140">
        <v>1</v>
      </c>
      <c r="H37" s="141">
        <v>1</v>
      </c>
      <c r="I37" s="141">
        <v>1</v>
      </c>
      <c r="J37" s="141">
        <v>1</v>
      </c>
      <c r="K37" s="140"/>
      <c r="L37" s="140">
        <v>4</v>
      </c>
      <c r="M37" s="140">
        <v>1</v>
      </c>
      <c r="N37" s="141">
        <v>1</v>
      </c>
      <c r="O37" s="141">
        <v>1</v>
      </c>
      <c r="P37" s="141"/>
      <c r="Q37" s="141">
        <v>1</v>
      </c>
      <c r="R37" s="141"/>
      <c r="S37" s="140"/>
      <c r="T37" s="143">
        <v>0.11</v>
      </c>
      <c r="U37" s="143"/>
      <c r="V37" s="143">
        <v>8899.89</v>
      </c>
      <c r="W37" s="143"/>
      <c r="X37" s="160"/>
      <c r="Y37" s="160"/>
      <c r="Z37" s="201">
        <f t="shared" si="7"/>
        <v>2224.98625</v>
      </c>
      <c r="AA37" s="201">
        <f t="shared" si="8"/>
        <v>667.495875</v>
      </c>
      <c r="AB37" s="201">
        <f t="shared" si="9"/>
        <v>0</v>
      </c>
      <c r="AC37" s="201">
        <f t="shared" si="10"/>
        <v>0</v>
      </c>
      <c r="AD37" s="201">
        <f t="shared" si="11"/>
        <v>0</v>
      </c>
      <c r="AE37" s="201">
        <f t="shared" si="12"/>
        <v>667.495875</v>
      </c>
      <c r="AF37" s="201">
        <f t="shared" si="13"/>
        <v>889.9944999999999</v>
      </c>
      <c r="AG37" s="170" t="s">
        <v>35</v>
      </c>
      <c r="AH37" s="151" t="s">
        <v>209</v>
      </c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</row>
    <row r="38" spans="1:92" s="148" customFormat="1" ht="22.5" customHeight="1" thickBot="1" thickTop="1">
      <c r="A38" s="139">
        <v>95</v>
      </c>
      <c r="B38" s="140">
        <v>35</v>
      </c>
      <c r="C38" s="140">
        <v>15462</v>
      </c>
      <c r="D38" s="140" t="s">
        <v>42</v>
      </c>
      <c r="E38" s="140" t="s">
        <v>37</v>
      </c>
      <c r="F38" s="140" t="s">
        <v>151</v>
      </c>
      <c r="G38" s="140">
        <v>1</v>
      </c>
      <c r="H38" s="140">
        <v>1</v>
      </c>
      <c r="I38" s="140">
        <v>1</v>
      </c>
      <c r="J38" s="140">
        <v>1</v>
      </c>
      <c r="K38" s="140"/>
      <c r="L38" s="140">
        <v>6</v>
      </c>
      <c r="M38" s="140">
        <v>1</v>
      </c>
      <c r="N38" s="140">
        <v>1</v>
      </c>
      <c r="O38" s="140">
        <v>1</v>
      </c>
      <c r="P38" s="140">
        <v>1</v>
      </c>
      <c r="Q38" s="140"/>
      <c r="R38" s="140"/>
      <c r="S38" s="140"/>
      <c r="T38" s="143">
        <v>451.77</v>
      </c>
      <c r="U38" s="143">
        <v>214.56</v>
      </c>
      <c r="V38" s="143">
        <v>13118.67</v>
      </c>
      <c r="W38" s="143"/>
      <c r="X38" s="149"/>
      <c r="Y38" s="149"/>
      <c r="Z38" s="200">
        <f t="shared" si="7"/>
        <v>2254.4885</v>
      </c>
      <c r="AA38" s="200">
        <f t="shared" si="8"/>
        <v>676.34655</v>
      </c>
      <c r="AB38" s="200">
        <f t="shared" si="9"/>
        <v>0</v>
      </c>
      <c r="AC38" s="200">
        <f t="shared" si="10"/>
        <v>0</v>
      </c>
      <c r="AD38" s="200">
        <f t="shared" si="11"/>
        <v>0</v>
      </c>
      <c r="AE38" s="200">
        <f t="shared" si="12"/>
        <v>676.34655</v>
      </c>
      <c r="AF38" s="200">
        <f t="shared" si="13"/>
        <v>901.7954</v>
      </c>
      <c r="AG38" s="141" t="s">
        <v>35</v>
      </c>
      <c r="AH38" s="155" t="s">
        <v>222</v>
      </c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</row>
    <row r="39" spans="1:92" s="148" customFormat="1" ht="22.5" customHeight="1" thickBot="1" thickTop="1">
      <c r="A39" s="139">
        <v>131</v>
      </c>
      <c r="B39" s="141">
        <v>36</v>
      </c>
      <c r="C39" s="141">
        <v>16178</v>
      </c>
      <c r="D39" s="141" t="s">
        <v>42</v>
      </c>
      <c r="E39" s="141" t="s">
        <v>33</v>
      </c>
      <c r="F39" s="141" t="s">
        <v>84</v>
      </c>
      <c r="G39" s="140">
        <v>1</v>
      </c>
      <c r="H39" s="141">
        <v>1</v>
      </c>
      <c r="I39" s="141"/>
      <c r="J39" s="141">
        <v>1</v>
      </c>
      <c r="K39" s="140"/>
      <c r="L39" s="140">
        <v>3</v>
      </c>
      <c r="M39" s="141">
        <v>1</v>
      </c>
      <c r="N39" s="141">
        <v>1</v>
      </c>
      <c r="O39" s="141"/>
      <c r="P39" s="141"/>
      <c r="Q39" s="141">
        <v>1</v>
      </c>
      <c r="R39" s="141">
        <v>1</v>
      </c>
      <c r="S39" s="141"/>
      <c r="T39" s="143">
        <v>6166.38</v>
      </c>
      <c r="U39" s="143"/>
      <c r="V39" s="143"/>
      <c r="W39" s="143"/>
      <c r="X39" s="144"/>
      <c r="Y39" s="144"/>
      <c r="Z39" s="200">
        <f t="shared" si="7"/>
        <v>1027.73</v>
      </c>
      <c r="AA39" s="200">
        <f t="shared" si="8"/>
        <v>0</v>
      </c>
      <c r="AB39" s="200">
        <f t="shared" si="9"/>
        <v>0</v>
      </c>
      <c r="AC39" s="200">
        <f t="shared" si="10"/>
        <v>102.77300000000001</v>
      </c>
      <c r="AD39" s="200">
        <f t="shared" si="11"/>
        <v>0</v>
      </c>
      <c r="AE39" s="200">
        <f t="shared" si="12"/>
        <v>0</v>
      </c>
      <c r="AF39" s="200">
        <f t="shared" si="13"/>
        <v>924.957</v>
      </c>
      <c r="AG39" s="170" t="s">
        <v>35</v>
      </c>
      <c r="AH39" s="151" t="s">
        <v>230</v>
      </c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</row>
    <row r="40" spans="1:92" s="148" customFormat="1" ht="22.5" customHeight="1" thickBot="1" thickTop="1">
      <c r="A40" s="139"/>
      <c r="B40" s="161">
        <v>37</v>
      </c>
      <c r="C40" s="141">
        <v>16101</v>
      </c>
      <c r="D40" s="161" t="s">
        <v>48</v>
      </c>
      <c r="E40" s="161" t="s">
        <v>33</v>
      </c>
      <c r="F40" s="161" t="s">
        <v>138</v>
      </c>
      <c r="G40" s="140">
        <v>1</v>
      </c>
      <c r="H40" s="161">
        <v>1</v>
      </c>
      <c r="I40" s="161"/>
      <c r="J40" s="161">
        <v>1</v>
      </c>
      <c r="K40" s="158"/>
      <c r="L40" s="158">
        <v>5</v>
      </c>
      <c r="M40" s="158">
        <v>1</v>
      </c>
      <c r="N40" s="161">
        <v>1</v>
      </c>
      <c r="O40" s="161">
        <v>1</v>
      </c>
      <c r="P40" s="161">
        <v>1</v>
      </c>
      <c r="Q40" s="161"/>
      <c r="R40" s="161">
        <v>1</v>
      </c>
      <c r="S40" s="161"/>
      <c r="T40" s="159">
        <v>13400</v>
      </c>
      <c r="U40" s="159"/>
      <c r="V40" s="159">
        <v>1165.4</v>
      </c>
      <c r="W40" s="159"/>
      <c r="X40" s="149"/>
      <c r="Y40" s="149"/>
      <c r="Z40" s="200">
        <f t="shared" si="7"/>
        <v>1573.08</v>
      </c>
      <c r="AA40" s="200">
        <f t="shared" si="8"/>
        <v>471.924</v>
      </c>
      <c r="AB40" s="200">
        <f t="shared" si="9"/>
        <v>0</v>
      </c>
      <c r="AC40" s="200">
        <f t="shared" si="10"/>
        <v>157.308</v>
      </c>
      <c r="AD40" s="200">
        <f t="shared" si="11"/>
        <v>0</v>
      </c>
      <c r="AE40" s="200">
        <f t="shared" si="12"/>
        <v>0</v>
      </c>
      <c r="AF40" s="200">
        <f t="shared" si="13"/>
        <v>943.848</v>
      </c>
      <c r="AG40" s="161" t="s">
        <v>35</v>
      </c>
      <c r="AH40" s="164" t="s">
        <v>255</v>
      </c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</row>
    <row r="41" spans="1:92" s="148" customFormat="1" ht="22.5" customHeight="1" thickBot="1" thickTop="1">
      <c r="A41" s="139"/>
      <c r="B41" s="178">
        <v>38</v>
      </c>
      <c r="C41" s="178">
        <v>13414</v>
      </c>
      <c r="D41" s="178" t="s">
        <v>32</v>
      </c>
      <c r="E41" s="178">
        <v>9</v>
      </c>
      <c r="F41" s="178" t="s">
        <v>157</v>
      </c>
      <c r="G41" s="179">
        <v>1</v>
      </c>
      <c r="H41" s="178">
        <v>1</v>
      </c>
      <c r="I41" s="178"/>
      <c r="J41" s="178">
        <v>1</v>
      </c>
      <c r="K41" s="179"/>
      <c r="L41" s="179">
        <v>5</v>
      </c>
      <c r="M41" s="179">
        <v>1</v>
      </c>
      <c r="N41" s="178">
        <v>1</v>
      </c>
      <c r="O41" s="178"/>
      <c r="P41" s="178">
        <v>1</v>
      </c>
      <c r="Q41" s="178"/>
      <c r="R41" s="178"/>
      <c r="S41" s="178"/>
      <c r="T41" s="180"/>
      <c r="U41" s="180">
        <v>2273.26</v>
      </c>
      <c r="V41" s="180">
        <v>2866.74</v>
      </c>
      <c r="W41" s="180"/>
      <c r="X41" s="144"/>
      <c r="Y41" s="144"/>
      <c r="Z41" s="200">
        <f t="shared" si="7"/>
        <v>959.8022000000001</v>
      </c>
      <c r="AA41" s="200">
        <f t="shared" si="8"/>
        <v>0</v>
      </c>
      <c r="AB41" s="200">
        <f t="shared" si="9"/>
        <v>0</v>
      </c>
      <c r="AC41" s="200">
        <f t="shared" si="10"/>
        <v>0</v>
      </c>
      <c r="AD41" s="200">
        <f t="shared" si="11"/>
        <v>0</v>
      </c>
      <c r="AE41" s="200">
        <f t="shared" si="12"/>
        <v>0</v>
      </c>
      <c r="AF41" s="200">
        <f t="shared" si="13"/>
        <v>959.8022000000001</v>
      </c>
      <c r="AG41" s="179" t="s">
        <v>35</v>
      </c>
      <c r="AH41" s="181" t="s">
        <v>210</v>
      </c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</row>
    <row r="42" spans="1:92" s="148" customFormat="1" ht="22.5" customHeight="1" thickBot="1" thickTop="1">
      <c r="A42" s="139">
        <v>180</v>
      </c>
      <c r="B42" s="141">
        <v>39</v>
      </c>
      <c r="C42" s="140">
        <v>16460</v>
      </c>
      <c r="D42" s="140" t="s">
        <v>32</v>
      </c>
      <c r="E42" s="140" t="s">
        <v>33</v>
      </c>
      <c r="F42" s="140" t="s">
        <v>54</v>
      </c>
      <c r="G42" s="140">
        <v>1</v>
      </c>
      <c r="H42" s="140">
        <v>1</v>
      </c>
      <c r="I42" s="140">
        <v>1</v>
      </c>
      <c r="J42" s="140">
        <v>1</v>
      </c>
      <c r="K42" s="140"/>
      <c r="L42" s="140">
        <v>5</v>
      </c>
      <c r="M42" s="140">
        <v>1</v>
      </c>
      <c r="N42" s="140">
        <v>1</v>
      </c>
      <c r="O42" s="140">
        <v>1</v>
      </c>
      <c r="P42" s="140">
        <v>1</v>
      </c>
      <c r="Q42" s="140"/>
      <c r="R42" s="140"/>
      <c r="S42" s="140"/>
      <c r="T42" s="143">
        <v>13150.26</v>
      </c>
      <c r="U42" s="143">
        <v>158.85</v>
      </c>
      <c r="V42" s="143">
        <v>5449.53</v>
      </c>
      <c r="W42" s="143"/>
      <c r="X42" s="149"/>
      <c r="Y42" s="149"/>
      <c r="Z42" s="200">
        <f t="shared" si="7"/>
        <v>2431.9365</v>
      </c>
      <c r="AA42" s="200">
        <f t="shared" si="8"/>
        <v>729.5809499999999</v>
      </c>
      <c r="AB42" s="200">
        <f t="shared" si="9"/>
        <v>0</v>
      </c>
      <c r="AC42" s="200">
        <f t="shared" si="10"/>
        <v>0</v>
      </c>
      <c r="AD42" s="200">
        <f t="shared" si="11"/>
        <v>0</v>
      </c>
      <c r="AE42" s="200">
        <f t="shared" si="12"/>
        <v>729.5809499999999</v>
      </c>
      <c r="AF42" s="200">
        <f t="shared" si="13"/>
        <v>972.7745999999999</v>
      </c>
      <c r="AG42" s="154" t="s">
        <v>218</v>
      </c>
      <c r="AH42" s="151" t="s">
        <v>206</v>
      </c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</row>
    <row r="43" spans="1:92" s="148" customFormat="1" ht="22.5" customHeight="1" thickBot="1" thickTop="1">
      <c r="A43" s="139">
        <v>24</v>
      </c>
      <c r="B43" s="161">
        <v>40</v>
      </c>
      <c r="C43" s="161">
        <v>13618</v>
      </c>
      <c r="D43" s="161" t="s">
        <v>42</v>
      </c>
      <c r="E43" s="161">
        <v>9</v>
      </c>
      <c r="F43" s="161" t="s">
        <v>202</v>
      </c>
      <c r="G43" s="140">
        <v>1</v>
      </c>
      <c r="H43" s="161">
        <v>1</v>
      </c>
      <c r="I43" s="161"/>
      <c r="J43" s="158">
        <v>1</v>
      </c>
      <c r="K43" s="158">
        <v>1</v>
      </c>
      <c r="L43" s="158">
        <v>2</v>
      </c>
      <c r="M43" s="158">
        <v>1</v>
      </c>
      <c r="N43" s="161">
        <v>1</v>
      </c>
      <c r="O43" s="161">
        <v>1</v>
      </c>
      <c r="P43" s="161"/>
      <c r="Q43" s="161"/>
      <c r="R43" s="161"/>
      <c r="S43" s="158"/>
      <c r="T43" s="159">
        <v>7807.82</v>
      </c>
      <c r="U43" s="159"/>
      <c r="V43" s="159"/>
      <c r="W43" s="159"/>
      <c r="X43" s="160"/>
      <c r="Y43" s="160"/>
      <c r="Z43" s="201">
        <f t="shared" si="7"/>
        <v>1951.955</v>
      </c>
      <c r="AA43" s="201">
        <f t="shared" si="8"/>
        <v>585.5865</v>
      </c>
      <c r="AB43" s="201">
        <f t="shared" si="9"/>
        <v>390.391</v>
      </c>
      <c r="AC43" s="201">
        <f t="shared" si="10"/>
        <v>0</v>
      </c>
      <c r="AD43" s="201">
        <f t="shared" si="11"/>
        <v>0</v>
      </c>
      <c r="AE43" s="201">
        <f t="shared" si="12"/>
        <v>0</v>
      </c>
      <c r="AF43" s="201">
        <f t="shared" si="13"/>
        <v>975.9775</v>
      </c>
      <c r="AG43" s="161" t="s">
        <v>35</v>
      </c>
      <c r="AH43" s="162" t="s">
        <v>278</v>
      </c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</row>
    <row r="44" spans="1:92" s="148" customFormat="1" ht="22.5" customHeight="1" thickBot="1" thickTop="1">
      <c r="A44" s="139">
        <v>107</v>
      </c>
      <c r="B44" s="141">
        <v>41</v>
      </c>
      <c r="C44" s="141">
        <v>16047</v>
      </c>
      <c r="D44" s="141" t="s">
        <v>48</v>
      </c>
      <c r="E44" s="141" t="s">
        <v>33</v>
      </c>
      <c r="F44" s="141" t="s">
        <v>63</v>
      </c>
      <c r="G44" s="140">
        <v>1</v>
      </c>
      <c r="H44" s="141">
        <v>1</v>
      </c>
      <c r="I44" s="141">
        <v>1</v>
      </c>
      <c r="J44" s="141">
        <v>1</v>
      </c>
      <c r="K44" s="140"/>
      <c r="L44" s="140">
        <v>5</v>
      </c>
      <c r="M44" s="141">
        <v>1</v>
      </c>
      <c r="N44" s="141">
        <v>1</v>
      </c>
      <c r="O44" s="141">
        <v>1</v>
      </c>
      <c r="P44" s="141"/>
      <c r="Q44" s="141">
        <v>1</v>
      </c>
      <c r="R44" s="141"/>
      <c r="S44" s="141"/>
      <c r="T44" s="143">
        <v>11159.15</v>
      </c>
      <c r="U44" s="143"/>
      <c r="V44" s="143">
        <v>6800</v>
      </c>
      <c r="W44" s="143"/>
      <c r="X44" s="160"/>
      <c r="Y44" s="160"/>
      <c r="Z44" s="201">
        <f t="shared" si="7"/>
        <v>2475.915</v>
      </c>
      <c r="AA44" s="201">
        <f t="shared" si="8"/>
        <v>742.7745</v>
      </c>
      <c r="AB44" s="201">
        <f t="shared" si="9"/>
        <v>0</v>
      </c>
      <c r="AC44" s="201">
        <f t="shared" si="10"/>
        <v>0</v>
      </c>
      <c r="AD44" s="201">
        <f t="shared" si="11"/>
        <v>0</v>
      </c>
      <c r="AE44" s="201">
        <f t="shared" si="12"/>
        <v>742.7745</v>
      </c>
      <c r="AF44" s="201">
        <f t="shared" si="13"/>
        <v>990.366</v>
      </c>
      <c r="AG44" s="170" t="s">
        <v>35</v>
      </c>
      <c r="AH44" s="151" t="s">
        <v>213</v>
      </c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</row>
    <row r="45" spans="1:92" s="148" customFormat="1" ht="22.5" customHeight="1" thickBot="1" thickTop="1">
      <c r="A45" s="171">
        <v>148</v>
      </c>
      <c r="B45" s="141">
        <v>42</v>
      </c>
      <c r="C45" s="140">
        <v>15793</v>
      </c>
      <c r="D45" s="140" t="s">
        <v>42</v>
      </c>
      <c r="E45" s="140" t="s">
        <v>37</v>
      </c>
      <c r="F45" s="140" t="s">
        <v>89</v>
      </c>
      <c r="G45" s="140">
        <v>1</v>
      </c>
      <c r="H45" s="140">
        <v>1</v>
      </c>
      <c r="I45" s="140">
        <v>1</v>
      </c>
      <c r="J45" s="140">
        <v>1</v>
      </c>
      <c r="K45" s="140"/>
      <c r="L45" s="140">
        <v>4</v>
      </c>
      <c r="M45" s="140">
        <v>1</v>
      </c>
      <c r="N45" s="140">
        <v>1</v>
      </c>
      <c r="O45" s="140">
        <v>1</v>
      </c>
      <c r="P45" s="140"/>
      <c r="Q45" s="140"/>
      <c r="R45" s="140"/>
      <c r="S45" s="140"/>
      <c r="T45" s="143"/>
      <c r="U45" s="143">
        <v>3739.85</v>
      </c>
      <c r="V45" s="143">
        <v>6900.17</v>
      </c>
      <c r="W45" s="143"/>
      <c r="X45" s="149"/>
      <c r="Y45" s="149"/>
      <c r="Z45" s="200">
        <f t="shared" si="7"/>
        <v>2519.760625</v>
      </c>
      <c r="AA45" s="200">
        <f t="shared" si="8"/>
        <v>755.9281874999999</v>
      </c>
      <c r="AB45" s="200">
        <f t="shared" si="9"/>
        <v>0</v>
      </c>
      <c r="AC45" s="200">
        <f t="shared" si="10"/>
        <v>0</v>
      </c>
      <c r="AD45" s="200">
        <f t="shared" si="11"/>
        <v>0</v>
      </c>
      <c r="AE45" s="200">
        <f t="shared" si="12"/>
        <v>755.9281874999999</v>
      </c>
      <c r="AF45" s="200">
        <f t="shared" si="13"/>
        <v>1007.90425</v>
      </c>
      <c r="AG45" s="170" t="s">
        <v>35</v>
      </c>
      <c r="AH45" s="151" t="s">
        <v>211</v>
      </c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</row>
    <row r="46" spans="1:92" s="167" customFormat="1" ht="22.5" customHeight="1" thickBot="1" thickTop="1">
      <c r="A46" s="139">
        <v>216</v>
      </c>
      <c r="B46" s="141">
        <v>43</v>
      </c>
      <c r="C46" s="141">
        <v>16257</v>
      </c>
      <c r="D46" s="141" t="s">
        <v>42</v>
      </c>
      <c r="E46" s="141" t="s">
        <v>33</v>
      </c>
      <c r="F46" s="141" t="s">
        <v>64</v>
      </c>
      <c r="G46" s="140">
        <v>1</v>
      </c>
      <c r="H46" s="141">
        <v>1</v>
      </c>
      <c r="I46" s="141"/>
      <c r="J46" s="141">
        <v>1</v>
      </c>
      <c r="K46" s="140"/>
      <c r="L46" s="140">
        <v>7</v>
      </c>
      <c r="M46" s="140">
        <v>1</v>
      </c>
      <c r="N46" s="141">
        <v>1</v>
      </c>
      <c r="O46" s="141">
        <v>1</v>
      </c>
      <c r="P46" s="141">
        <v>1</v>
      </c>
      <c r="Q46" s="141"/>
      <c r="R46" s="141"/>
      <c r="S46" s="141"/>
      <c r="T46" s="143">
        <v>0.14</v>
      </c>
      <c r="U46" s="143">
        <v>3640.14</v>
      </c>
      <c r="V46" s="143">
        <v>7335.72</v>
      </c>
      <c r="W46" s="143"/>
      <c r="X46" s="182"/>
      <c r="Y46" s="182"/>
      <c r="Z46" s="200">
        <f t="shared" si="7"/>
        <v>1489.9869999999999</v>
      </c>
      <c r="AA46" s="200">
        <f t="shared" si="8"/>
        <v>446.99609999999996</v>
      </c>
      <c r="AB46" s="200">
        <f t="shared" si="9"/>
        <v>0</v>
      </c>
      <c r="AC46" s="200">
        <f t="shared" si="10"/>
        <v>0</v>
      </c>
      <c r="AD46" s="200">
        <f t="shared" si="11"/>
        <v>0</v>
      </c>
      <c r="AE46" s="200">
        <f t="shared" si="12"/>
        <v>0</v>
      </c>
      <c r="AF46" s="200">
        <f t="shared" si="13"/>
        <v>1042.9908999999998</v>
      </c>
      <c r="AG46" s="170" t="s">
        <v>35</v>
      </c>
      <c r="AH46" s="151" t="s">
        <v>214</v>
      </c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</row>
    <row r="47" spans="1:92" s="148" customFormat="1" ht="22.5" customHeight="1" thickBot="1" thickTop="1">
      <c r="A47" s="139"/>
      <c r="B47" s="161">
        <v>44</v>
      </c>
      <c r="C47" s="161">
        <v>13368</v>
      </c>
      <c r="D47" s="161" t="s">
        <v>42</v>
      </c>
      <c r="E47" s="161">
        <v>9</v>
      </c>
      <c r="F47" s="161" t="s">
        <v>190</v>
      </c>
      <c r="G47" s="140">
        <v>1</v>
      </c>
      <c r="H47" s="161">
        <v>1</v>
      </c>
      <c r="I47" s="161"/>
      <c r="J47" s="161">
        <v>1</v>
      </c>
      <c r="K47" s="158"/>
      <c r="L47" s="158">
        <v>3</v>
      </c>
      <c r="M47" s="158">
        <v>1</v>
      </c>
      <c r="N47" s="158">
        <v>1</v>
      </c>
      <c r="O47" s="161">
        <v>1</v>
      </c>
      <c r="P47" s="161">
        <v>1</v>
      </c>
      <c r="Q47" s="158"/>
      <c r="R47" s="161">
        <v>1</v>
      </c>
      <c r="S47" s="161"/>
      <c r="T47" s="159">
        <v>10469.29</v>
      </c>
      <c r="U47" s="159"/>
      <c r="V47" s="159"/>
      <c r="W47" s="159"/>
      <c r="X47" s="149"/>
      <c r="Y47" s="149"/>
      <c r="Z47" s="200">
        <f t="shared" si="7"/>
        <v>1744.881666666667</v>
      </c>
      <c r="AA47" s="200">
        <f t="shared" si="8"/>
        <v>523.4645</v>
      </c>
      <c r="AB47" s="200">
        <f t="shared" si="9"/>
        <v>0</v>
      </c>
      <c r="AC47" s="200">
        <f t="shared" si="10"/>
        <v>174.4881666666667</v>
      </c>
      <c r="AD47" s="200">
        <f t="shared" si="11"/>
        <v>0</v>
      </c>
      <c r="AE47" s="200">
        <f t="shared" si="12"/>
        <v>0</v>
      </c>
      <c r="AF47" s="200">
        <f t="shared" si="13"/>
        <v>1046.929</v>
      </c>
      <c r="AG47" s="161" t="s">
        <v>35</v>
      </c>
      <c r="AH47" s="162" t="s">
        <v>273</v>
      </c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</row>
    <row r="48" spans="1:92" s="148" customFormat="1" ht="22.5" customHeight="1" thickBot="1" thickTop="1">
      <c r="A48" s="139">
        <v>118</v>
      </c>
      <c r="B48" s="141">
        <v>45</v>
      </c>
      <c r="C48" s="141">
        <v>15518</v>
      </c>
      <c r="D48" s="141" t="s">
        <v>48</v>
      </c>
      <c r="E48" s="141" t="s">
        <v>37</v>
      </c>
      <c r="F48" s="141" t="s">
        <v>79</v>
      </c>
      <c r="G48" s="140">
        <v>1</v>
      </c>
      <c r="H48" s="141">
        <v>1</v>
      </c>
      <c r="I48" s="141"/>
      <c r="J48" s="141">
        <v>1</v>
      </c>
      <c r="K48" s="140"/>
      <c r="L48" s="140">
        <v>3</v>
      </c>
      <c r="M48" s="141">
        <v>1</v>
      </c>
      <c r="N48" s="141">
        <v>1</v>
      </c>
      <c r="O48" s="141"/>
      <c r="P48" s="141"/>
      <c r="Q48" s="141"/>
      <c r="R48" s="141"/>
      <c r="S48" s="141"/>
      <c r="T48" s="143">
        <v>6393.33</v>
      </c>
      <c r="U48" s="143"/>
      <c r="V48" s="143"/>
      <c r="W48" s="143"/>
      <c r="X48" s="149"/>
      <c r="Y48" s="149"/>
      <c r="Z48" s="200">
        <f t="shared" si="7"/>
        <v>1065.555</v>
      </c>
      <c r="AA48" s="200">
        <f t="shared" si="8"/>
        <v>0</v>
      </c>
      <c r="AB48" s="200">
        <f t="shared" si="9"/>
        <v>0</v>
      </c>
      <c r="AC48" s="200">
        <f t="shared" si="10"/>
        <v>0</v>
      </c>
      <c r="AD48" s="200">
        <f t="shared" si="11"/>
        <v>0</v>
      </c>
      <c r="AE48" s="200">
        <f t="shared" si="12"/>
        <v>0</v>
      </c>
      <c r="AF48" s="200">
        <f t="shared" si="13"/>
        <v>1065.555</v>
      </c>
      <c r="AG48" s="170" t="s">
        <v>35</v>
      </c>
      <c r="AH48" s="151" t="s">
        <v>226</v>
      </c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</row>
    <row r="49" spans="1:92" s="148" customFormat="1" ht="22.5" customHeight="1" thickBot="1" thickTop="1">
      <c r="A49" s="139"/>
      <c r="B49" s="158">
        <v>46</v>
      </c>
      <c r="C49" s="141">
        <v>16447</v>
      </c>
      <c r="D49" s="141" t="s">
        <v>32</v>
      </c>
      <c r="E49" s="141" t="s">
        <v>33</v>
      </c>
      <c r="F49" s="141" t="s">
        <v>168</v>
      </c>
      <c r="G49" s="140">
        <v>1</v>
      </c>
      <c r="H49" s="161">
        <v>1</v>
      </c>
      <c r="I49" s="161"/>
      <c r="J49" s="161">
        <v>1</v>
      </c>
      <c r="K49" s="158"/>
      <c r="L49" s="158">
        <v>6</v>
      </c>
      <c r="M49" s="161">
        <v>1</v>
      </c>
      <c r="N49" s="161">
        <v>1</v>
      </c>
      <c r="O49" s="161"/>
      <c r="P49" s="161">
        <v>1</v>
      </c>
      <c r="Q49" s="161"/>
      <c r="R49" s="161"/>
      <c r="S49" s="161">
        <v>1</v>
      </c>
      <c r="T49" s="159"/>
      <c r="U49" s="159"/>
      <c r="V49" s="159">
        <v>9500</v>
      </c>
      <c r="W49" s="159"/>
      <c r="X49" s="144"/>
      <c r="Y49" s="144"/>
      <c r="Z49" s="200">
        <f t="shared" si="7"/>
        <v>1583.3333333333333</v>
      </c>
      <c r="AA49" s="200">
        <f t="shared" si="8"/>
        <v>0</v>
      </c>
      <c r="AB49" s="200">
        <f t="shared" si="9"/>
        <v>0</v>
      </c>
      <c r="AC49" s="200">
        <f t="shared" si="10"/>
        <v>0</v>
      </c>
      <c r="AD49" s="200">
        <f t="shared" si="11"/>
        <v>474.99999999999994</v>
      </c>
      <c r="AE49" s="200">
        <f t="shared" si="12"/>
        <v>0</v>
      </c>
      <c r="AF49" s="200">
        <f t="shared" si="13"/>
        <v>1108.3333333333333</v>
      </c>
      <c r="AG49" s="161" t="s">
        <v>35</v>
      </c>
      <c r="AH49" s="164" t="s">
        <v>207</v>
      </c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</row>
    <row r="50" spans="1:92" s="167" customFormat="1" ht="22.5" customHeight="1" thickBot="1" thickTop="1">
      <c r="A50" s="139"/>
      <c r="B50" s="140">
        <v>47</v>
      </c>
      <c r="C50" s="141">
        <v>15377</v>
      </c>
      <c r="D50" s="141" t="s">
        <v>32</v>
      </c>
      <c r="E50" s="141" t="s">
        <v>37</v>
      </c>
      <c r="F50" s="141" t="s">
        <v>171</v>
      </c>
      <c r="G50" s="140">
        <v>1</v>
      </c>
      <c r="H50" s="141">
        <v>1</v>
      </c>
      <c r="I50" s="141"/>
      <c r="J50" s="141">
        <v>1</v>
      </c>
      <c r="K50" s="140"/>
      <c r="L50" s="140">
        <v>6</v>
      </c>
      <c r="M50" s="141">
        <v>1</v>
      </c>
      <c r="N50" s="141">
        <v>1</v>
      </c>
      <c r="O50" s="141"/>
      <c r="P50" s="141">
        <v>1</v>
      </c>
      <c r="Q50" s="141"/>
      <c r="R50" s="141"/>
      <c r="S50" s="141">
        <v>1</v>
      </c>
      <c r="T50" s="143"/>
      <c r="U50" s="143"/>
      <c r="V50" s="143">
        <v>9500</v>
      </c>
      <c r="W50" s="143"/>
      <c r="X50" s="144"/>
      <c r="Y50" s="144"/>
      <c r="Z50" s="200">
        <f t="shared" si="7"/>
        <v>1583.3333333333333</v>
      </c>
      <c r="AA50" s="200">
        <f t="shared" si="8"/>
        <v>0</v>
      </c>
      <c r="AB50" s="200">
        <f t="shared" si="9"/>
        <v>0</v>
      </c>
      <c r="AC50" s="200">
        <f t="shared" si="10"/>
        <v>0</v>
      </c>
      <c r="AD50" s="200">
        <f t="shared" si="11"/>
        <v>474.99999999999994</v>
      </c>
      <c r="AE50" s="200">
        <f t="shared" si="12"/>
        <v>0</v>
      </c>
      <c r="AF50" s="200">
        <f t="shared" si="13"/>
        <v>1108.3333333333333</v>
      </c>
      <c r="AG50" s="140" t="s">
        <v>35</v>
      </c>
      <c r="AH50" s="145" t="s">
        <v>207</v>
      </c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</row>
    <row r="51" spans="1:92" s="148" customFormat="1" ht="22.5" customHeight="1" thickBot="1" thickTop="1">
      <c r="A51" s="139">
        <v>203</v>
      </c>
      <c r="B51" s="141">
        <v>48</v>
      </c>
      <c r="C51" s="141">
        <v>15419</v>
      </c>
      <c r="D51" s="141" t="s">
        <v>48</v>
      </c>
      <c r="E51" s="141" t="s">
        <v>37</v>
      </c>
      <c r="F51" s="141" t="s">
        <v>95</v>
      </c>
      <c r="G51" s="140">
        <v>1</v>
      </c>
      <c r="H51" s="141">
        <v>1</v>
      </c>
      <c r="I51" s="141"/>
      <c r="J51" s="141">
        <v>1</v>
      </c>
      <c r="K51" s="140"/>
      <c r="L51" s="140">
        <v>4</v>
      </c>
      <c r="M51" s="141">
        <v>1</v>
      </c>
      <c r="N51" s="141">
        <v>1</v>
      </c>
      <c r="O51" s="141">
        <v>1</v>
      </c>
      <c r="P51" s="141"/>
      <c r="Q51" s="141">
        <v>1</v>
      </c>
      <c r="R51" s="141"/>
      <c r="S51" s="141"/>
      <c r="T51" s="143">
        <v>12772.07</v>
      </c>
      <c r="U51" s="143"/>
      <c r="V51" s="143"/>
      <c r="W51" s="143"/>
      <c r="X51" s="144"/>
      <c r="Y51" s="144"/>
      <c r="Z51" s="200">
        <f t="shared" si="7"/>
        <v>1596.50875</v>
      </c>
      <c r="AA51" s="200">
        <f t="shared" si="8"/>
        <v>478.95262499999995</v>
      </c>
      <c r="AB51" s="200">
        <f t="shared" si="9"/>
        <v>0</v>
      </c>
      <c r="AC51" s="200">
        <f t="shared" si="10"/>
        <v>0</v>
      </c>
      <c r="AD51" s="200">
        <f t="shared" si="11"/>
        <v>0</v>
      </c>
      <c r="AE51" s="200">
        <f t="shared" si="12"/>
        <v>0</v>
      </c>
      <c r="AF51" s="200">
        <f t="shared" si="13"/>
        <v>1117.556125</v>
      </c>
      <c r="AG51" s="170" t="s">
        <v>35</v>
      </c>
      <c r="AH51" s="151" t="s">
        <v>234</v>
      </c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</row>
    <row r="52" spans="1:92" s="148" customFormat="1" ht="22.5" customHeight="1" thickBot="1" thickTop="1">
      <c r="A52" s="139">
        <v>110</v>
      </c>
      <c r="B52" s="141">
        <v>49</v>
      </c>
      <c r="C52" s="141">
        <v>15054</v>
      </c>
      <c r="D52" s="141" t="s">
        <v>32</v>
      </c>
      <c r="E52" s="141" t="s">
        <v>58</v>
      </c>
      <c r="F52" s="141" t="s">
        <v>111</v>
      </c>
      <c r="G52" s="140">
        <v>1</v>
      </c>
      <c r="H52" s="141">
        <v>1</v>
      </c>
      <c r="I52" s="141">
        <v>1</v>
      </c>
      <c r="J52" s="141">
        <v>1</v>
      </c>
      <c r="K52" s="140"/>
      <c r="L52" s="140">
        <v>5</v>
      </c>
      <c r="M52" s="141">
        <v>1</v>
      </c>
      <c r="N52" s="141">
        <v>1</v>
      </c>
      <c r="O52" s="141"/>
      <c r="P52" s="141"/>
      <c r="Q52" s="141">
        <v>1</v>
      </c>
      <c r="R52" s="141"/>
      <c r="S52" s="141"/>
      <c r="T52" s="143">
        <v>4913.21</v>
      </c>
      <c r="U52" s="143"/>
      <c r="V52" s="143">
        <v>5762.79</v>
      </c>
      <c r="W52" s="143"/>
      <c r="X52" s="149"/>
      <c r="Y52" s="149"/>
      <c r="Z52" s="200">
        <f t="shared" si="7"/>
        <v>1643.8790000000001</v>
      </c>
      <c r="AA52" s="200">
        <f t="shared" si="8"/>
        <v>0</v>
      </c>
      <c r="AB52" s="200">
        <f t="shared" si="9"/>
        <v>0</v>
      </c>
      <c r="AC52" s="200">
        <f t="shared" si="10"/>
        <v>0</v>
      </c>
      <c r="AD52" s="200">
        <f t="shared" si="11"/>
        <v>0</v>
      </c>
      <c r="AE52" s="200">
        <f t="shared" si="12"/>
        <v>493.1637</v>
      </c>
      <c r="AF52" s="200">
        <f t="shared" si="13"/>
        <v>1150.7153</v>
      </c>
      <c r="AG52" s="170" t="s">
        <v>35</v>
      </c>
      <c r="AH52" s="151" t="s">
        <v>243</v>
      </c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</row>
    <row r="53" spans="1:92" s="148" customFormat="1" ht="22.5" customHeight="1" thickBot="1" thickTop="1">
      <c r="A53" s="139">
        <v>138</v>
      </c>
      <c r="B53" s="141">
        <v>50</v>
      </c>
      <c r="C53" s="141">
        <v>15409</v>
      </c>
      <c r="D53" s="141" t="s">
        <v>48</v>
      </c>
      <c r="E53" s="141" t="s">
        <v>37</v>
      </c>
      <c r="F53" s="141" t="s">
        <v>96</v>
      </c>
      <c r="G53" s="140">
        <v>1</v>
      </c>
      <c r="H53" s="141">
        <v>1</v>
      </c>
      <c r="I53" s="141"/>
      <c r="J53" s="141">
        <v>1</v>
      </c>
      <c r="K53" s="140">
        <v>1</v>
      </c>
      <c r="L53" s="140">
        <v>4</v>
      </c>
      <c r="M53" s="140">
        <v>1</v>
      </c>
      <c r="N53" s="141">
        <v>1</v>
      </c>
      <c r="O53" s="141">
        <v>1</v>
      </c>
      <c r="P53" s="141">
        <v>1</v>
      </c>
      <c r="Q53" s="141"/>
      <c r="R53" s="141"/>
      <c r="S53" s="140"/>
      <c r="T53" s="143">
        <v>12337.12</v>
      </c>
      <c r="U53" s="143"/>
      <c r="V53" s="143">
        <v>3065.78</v>
      </c>
      <c r="W53" s="143"/>
      <c r="X53" s="149"/>
      <c r="Y53" s="149"/>
      <c r="Z53" s="200">
        <f t="shared" si="7"/>
        <v>2308.585</v>
      </c>
      <c r="AA53" s="200">
        <f t="shared" si="8"/>
        <v>692.5755</v>
      </c>
      <c r="AB53" s="200">
        <f t="shared" si="9"/>
        <v>461.71700000000004</v>
      </c>
      <c r="AC53" s="200">
        <f t="shared" si="10"/>
        <v>0</v>
      </c>
      <c r="AD53" s="200">
        <f t="shared" si="11"/>
        <v>0</v>
      </c>
      <c r="AE53" s="200">
        <f t="shared" si="12"/>
        <v>0</v>
      </c>
      <c r="AF53" s="200">
        <f t="shared" si="13"/>
        <v>1154.2925</v>
      </c>
      <c r="AG53" s="154" t="s">
        <v>35</v>
      </c>
      <c r="AH53" s="151" t="s">
        <v>235</v>
      </c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</row>
    <row r="54" spans="1:92" s="148" customFormat="1" ht="22.5" customHeight="1" thickBot="1" thickTop="1">
      <c r="A54" s="139">
        <v>28</v>
      </c>
      <c r="B54" s="140">
        <v>51</v>
      </c>
      <c r="C54" s="141">
        <v>14617</v>
      </c>
      <c r="D54" s="141" t="s">
        <v>48</v>
      </c>
      <c r="E54" s="141" t="s">
        <v>58</v>
      </c>
      <c r="F54" s="141" t="s">
        <v>129</v>
      </c>
      <c r="G54" s="140">
        <v>1</v>
      </c>
      <c r="H54" s="141">
        <v>1</v>
      </c>
      <c r="I54" s="141"/>
      <c r="J54" s="141">
        <v>1</v>
      </c>
      <c r="K54" s="140"/>
      <c r="L54" s="140">
        <v>6</v>
      </c>
      <c r="M54" s="141">
        <v>1</v>
      </c>
      <c r="N54" s="141">
        <v>1</v>
      </c>
      <c r="O54" s="141">
        <v>1</v>
      </c>
      <c r="P54" s="141">
        <v>1</v>
      </c>
      <c r="Q54" s="141"/>
      <c r="R54" s="141"/>
      <c r="S54" s="141"/>
      <c r="T54" s="143">
        <v>3156.72</v>
      </c>
      <c r="U54" s="143">
        <v>786.08</v>
      </c>
      <c r="V54" s="143">
        <v>7651.84</v>
      </c>
      <c r="W54" s="143"/>
      <c r="X54" s="149"/>
      <c r="Y54" s="149"/>
      <c r="Z54" s="200">
        <f t="shared" si="7"/>
        <v>1649.728</v>
      </c>
      <c r="AA54" s="200">
        <f t="shared" si="8"/>
        <v>494.9184</v>
      </c>
      <c r="AB54" s="200">
        <f t="shared" si="9"/>
        <v>0</v>
      </c>
      <c r="AC54" s="200">
        <f t="shared" si="10"/>
        <v>0</v>
      </c>
      <c r="AD54" s="200">
        <f t="shared" si="11"/>
        <v>0</v>
      </c>
      <c r="AE54" s="200">
        <f t="shared" si="12"/>
        <v>0</v>
      </c>
      <c r="AF54" s="200">
        <f t="shared" si="13"/>
        <v>1154.8096</v>
      </c>
      <c r="AG54" s="140" t="s">
        <v>35</v>
      </c>
      <c r="AH54" s="145" t="s">
        <v>236</v>
      </c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</row>
    <row r="55" spans="1:92" s="148" customFormat="1" ht="22.5" customHeight="1" thickBot="1" thickTop="1">
      <c r="A55" s="139"/>
      <c r="B55" s="161">
        <v>52</v>
      </c>
      <c r="C55" s="141">
        <v>16028</v>
      </c>
      <c r="D55" s="161" t="s">
        <v>48</v>
      </c>
      <c r="E55" s="161" t="s">
        <v>33</v>
      </c>
      <c r="F55" s="161" t="s">
        <v>181</v>
      </c>
      <c r="G55" s="140">
        <v>1</v>
      </c>
      <c r="H55" s="161">
        <v>1</v>
      </c>
      <c r="I55" s="161"/>
      <c r="J55" s="161">
        <v>1</v>
      </c>
      <c r="K55" s="158"/>
      <c r="L55" s="158">
        <v>4</v>
      </c>
      <c r="M55" s="158">
        <v>1</v>
      </c>
      <c r="N55" s="161">
        <v>1</v>
      </c>
      <c r="O55" s="161">
        <v>1</v>
      </c>
      <c r="P55" s="161"/>
      <c r="Q55" s="161"/>
      <c r="R55" s="161"/>
      <c r="S55" s="161"/>
      <c r="T55" s="159">
        <v>1668.9</v>
      </c>
      <c r="U55" s="159">
        <v>2525.83</v>
      </c>
      <c r="V55" s="159">
        <v>3685.27</v>
      </c>
      <c r="W55" s="159"/>
      <c r="X55" s="149"/>
      <c r="Y55" s="149"/>
      <c r="Z55" s="200">
        <f t="shared" si="7"/>
        <v>1666.6688749999998</v>
      </c>
      <c r="AA55" s="200">
        <f t="shared" si="8"/>
        <v>500.0006624999999</v>
      </c>
      <c r="AB55" s="200">
        <f t="shared" si="9"/>
        <v>0</v>
      </c>
      <c r="AC55" s="200">
        <f t="shared" si="10"/>
        <v>0</v>
      </c>
      <c r="AD55" s="200">
        <f t="shared" si="11"/>
        <v>0</v>
      </c>
      <c r="AE55" s="200">
        <f t="shared" si="12"/>
        <v>0</v>
      </c>
      <c r="AF55" s="200">
        <f t="shared" si="13"/>
        <v>1166.6682125</v>
      </c>
      <c r="AG55" s="161" t="s">
        <v>35</v>
      </c>
      <c r="AH55" s="164" t="s">
        <v>271</v>
      </c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</row>
    <row r="56" spans="1:92" s="148" customFormat="1" ht="22.5" customHeight="1" thickBot="1" thickTop="1">
      <c r="A56" s="139">
        <v>80</v>
      </c>
      <c r="B56" s="141">
        <v>53</v>
      </c>
      <c r="C56" s="141">
        <v>14429</v>
      </c>
      <c r="D56" s="141" t="s">
        <v>32</v>
      </c>
      <c r="E56" s="141" t="s">
        <v>58</v>
      </c>
      <c r="F56" s="141" t="s">
        <v>132</v>
      </c>
      <c r="G56" s="140">
        <v>1</v>
      </c>
      <c r="H56" s="141">
        <v>1</v>
      </c>
      <c r="I56" s="140">
        <v>1</v>
      </c>
      <c r="J56" s="141">
        <v>1</v>
      </c>
      <c r="K56" s="140"/>
      <c r="L56" s="140">
        <v>4</v>
      </c>
      <c r="M56" s="140">
        <v>1</v>
      </c>
      <c r="N56" s="141">
        <v>1</v>
      </c>
      <c r="O56" s="141">
        <v>1</v>
      </c>
      <c r="P56" s="141">
        <v>1</v>
      </c>
      <c r="Q56" s="141"/>
      <c r="R56" s="141"/>
      <c r="S56" s="140"/>
      <c r="T56" s="143">
        <v>851.11</v>
      </c>
      <c r="U56" s="143">
        <v>1288.06</v>
      </c>
      <c r="V56" s="143">
        <v>10284.16</v>
      </c>
      <c r="W56" s="143"/>
      <c r="X56" s="149"/>
      <c r="Y56" s="149"/>
      <c r="Z56" s="200">
        <f t="shared" si="7"/>
        <v>2951.1414999999997</v>
      </c>
      <c r="AA56" s="200">
        <f t="shared" si="8"/>
        <v>885.3424499999999</v>
      </c>
      <c r="AB56" s="200">
        <f t="shared" si="9"/>
        <v>0</v>
      </c>
      <c r="AC56" s="200">
        <f t="shared" si="10"/>
        <v>0</v>
      </c>
      <c r="AD56" s="200">
        <f t="shared" si="11"/>
        <v>0</v>
      </c>
      <c r="AE56" s="200">
        <f t="shared" si="12"/>
        <v>885.3424499999999</v>
      </c>
      <c r="AF56" s="200">
        <f t="shared" si="13"/>
        <v>1180.4565999999998</v>
      </c>
      <c r="AG56" s="140" t="s">
        <v>35</v>
      </c>
      <c r="AH56" s="145" t="s">
        <v>213</v>
      </c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</row>
    <row r="57" spans="1:92" s="148" customFormat="1" ht="22.5" customHeight="1" thickBot="1" thickTop="1">
      <c r="A57" s="183">
        <v>255</v>
      </c>
      <c r="B57" s="158">
        <v>54</v>
      </c>
      <c r="C57" s="158">
        <v>15116</v>
      </c>
      <c r="D57" s="158" t="s">
        <v>32</v>
      </c>
      <c r="E57" s="158" t="s">
        <v>37</v>
      </c>
      <c r="F57" s="158" t="s">
        <v>195</v>
      </c>
      <c r="G57" s="140">
        <v>1</v>
      </c>
      <c r="H57" s="158">
        <v>1</v>
      </c>
      <c r="I57" s="158"/>
      <c r="J57" s="158">
        <v>1</v>
      </c>
      <c r="K57" s="158"/>
      <c r="L57" s="158">
        <v>5</v>
      </c>
      <c r="M57" s="158">
        <v>1</v>
      </c>
      <c r="N57" s="158">
        <v>1</v>
      </c>
      <c r="O57" s="158">
        <v>1</v>
      </c>
      <c r="P57" s="158">
        <v>1</v>
      </c>
      <c r="Q57" s="158"/>
      <c r="R57" s="158"/>
      <c r="S57" s="158"/>
      <c r="T57" s="159">
        <v>16928.61</v>
      </c>
      <c r="U57" s="159"/>
      <c r="V57" s="159"/>
      <c r="W57" s="159"/>
      <c r="X57" s="149"/>
      <c r="Y57" s="149"/>
      <c r="Z57" s="200">
        <f t="shared" si="7"/>
        <v>1692.861</v>
      </c>
      <c r="AA57" s="200">
        <f t="shared" si="8"/>
        <v>507.8583</v>
      </c>
      <c r="AB57" s="200">
        <f t="shared" si="9"/>
        <v>0</v>
      </c>
      <c r="AC57" s="200">
        <f t="shared" si="10"/>
        <v>0</v>
      </c>
      <c r="AD57" s="200">
        <f t="shared" si="11"/>
        <v>0</v>
      </c>
      <c r="AE57" s="200">
        <f t="shared" si="12"/>
        <v>0</v>
      </c>
      <c r="AF57" s="200">
        <f t="shared" si="13"/>
        <v>1185.0027</v>
      </c>
      <c r="AG57" s="161" t="s">
        <v>35</v>
      </c>
      <c r="AH57" s="162" t="s">
        <v>222</v>
      </c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</row>
    <row r="58" spans="1:92" s="148" customFormat="1" ht="22.5" customHeight="1" thickBot="1" thickTop="1">
      <c r="A58" s="139"/>
      <c r="B58" s="140">
        <v>55</v>
      </c>
      <c r="C58" s="141">
        <v>15413</v>
      </c>
      <c r="D58" s="141" t="s">
        <v>48</v>
      </c>
      <c r="E58" s="141" t="s">
        <v>37</v>
      </c>
      <c r="F58" s="141" t="s">
        <v>160</v>
      </c>
      <c r="G58" s="140">
        <v>1</v>
      </c>
      <c r="H58" s="141">
        <v>1</v>
      </c>
      <c r="I58" s="141"/>
      <c r="J58" s="141">
        <v>1</v>
      </c>
      <c r="K58" s="140"/>
      <c r="L58" s="140">
        <v>4</v>
      </c>
      <c r="M58" s="141">
        <v>1</v>
      </c>
      <c r="N58" s="141">
        <v>1</v>
      </c>
      <c r="O58" s="141"/>
      <c r="P58" s="141"/>
      <c r="Q58" s="141"/>
      <c r="R58" s="141"/>
      <c r="S58" s="141"/>
      <c r="T58" s="143">
        <v>3360.11</v>
      </c>
      <c r="U58" s="143">
        <v>3620.82</v>
      </c>
      <c r="V58" s="143"/>
      <c r="W58" s="143"/>
      <c r="X58" s="144"/>
      <c r="Y58" s="144"/>
      <c r="Z58" s="200">
        <f t="shared" si="7"/>
        <v>1189.438</v>
      </c>
      <c r="AA58" s="200">
        <f t="shared" si="8"/>
        <v>0</v>
      </c>
      <c r="AB58" s="200">
        <f t="shared" si="9"/>
        <v>0</v>
      </c>
      <c r="AC58" s="200">
        <f t="shared" si="10"/>
        <v>0</v>
      </c>
      <c r="AD58" s="200">
        <f t="shared" si="11"/>
        <v>0</v>
      </c>
      <c r="AE58" s="200">
        <f t="shared" si="12"/>
        <v>0</v>
      </c>
      <c r="AF58" s="200">
        <f t="shared" si="13"/>
        <v>1189.438</v>
      </c>
      <c r="AG58" s="140" t="s">
        <v>35</v>
      </c>
      <c r="AH58" s="145" t="s">
        <v>213</v>
      </c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7"/>
      <c r="CM58" s="147"/>
      <c r="CN58" s="147"/>
    </row>
    <row r="59" spans="1:92" s="148" customFormat="1" ht="22.5" customHeight="1" thickBot="1" thickTop="1">
      <c r="A59" s="139">
        <v>195</v>
      </c>
      <c r="B59" s="141">
        <v>56</v>
      </c>
      <c r="C59" s="140">
        <v>16189</v>
      </c>
      <c r="D59" s="140" t="s">
        <v>42</v>
      </c>
      <c r="E59" s="140" t="s">
        <v>33</v>
      </c>
      <c r="F59" s="140" t="s">
        <v>108</v>
      </c>
      <c r="G59" s="140">
        <v>1</v>
      </c>
      <c r="H59" s="140">
        <v>1</v>
      </c>
      <c r="I59" s="140"/>
      <c r="J59" s="140">
        <v>1</v>
      </c>
      <c r="K59" s="140"/>
      <c r="L59" s="140">
        <v>2</v>
      </c>
      <c r="M59" s="140">
        <v>1</v>
      </c>
      <c r="N59" s="140">
        <v>1</v>
      </c>
      <c r="O59" s="140"/>
      <c r="P59" s="140"/>
      <c r="Q59" s="140">
        <v>1</v>
      </c>
      <c r="R59" s="140">
        <v>1</v>
      </c>
      <c r="S59" s="140"/>
      <c r="T59" s="143">
        <v>580.39</v>
      </c>
      <c r="U59" s="143">
        <v>430.75</v>
      </c>
      <c r="V59" s="143">
        <v>1988.64</v>
      </c>
      <c r="W59" s="143"/>
      <c r="X59" s="149"/>
      <c r="Y59" s="149"/>
      <c r="Z59" s="200">
        <f t="shared" si="7"/>
        <v>1322.48625</v>
      </c>
      <c r="AA59" s="200">
        <f t="shared" si="8"/>
        <v>0</v>
      </c>
      <c r="AB59" s="200">
        <f t="shared" si="9"/>
        <v>0</v>
      </c>
      <c r="AC59" s="200">
        <f t="shared" si="10"/>
        <v>132.248625</v>
      </c>
      <c r="AD59" s="200">
        <f t="shared" si="11"/>
        <v>0</v>
      </c>
      <c r="AE59" s="200">
        <f t="shared" si="12"/>
        <v>0</v>
      </c>
      <c r="AF59" s="200">
        <f t="shared" si="13"/>
        <v>1190.237625</v>
      </c>
      <c r="AG59" s="154" t="s">
        <v>35</v>
      </c>
      <c r="AH59" s="151" t="s">
        <v>242</v>
      </c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/>
    </row>
    <row r="60" spans="1:92" s="148" customFormat="1" ht="22.5" customHeight="1" thickBot="1" thickTop="1">
      <c r="A60" s="139">
        <v>166</v>
      </c>
      <c r="B60" s="141">
        <v>57</v>
      </c>
      <c r="C60" s="141">
        <v>14403</v>
      </c>
      <c r="D60" s="141" t="s">
        <v>32</v>
      </c>
      <c r="E60" s="141" t="s">
        <v>58</v>
      </c>
      <c r="F60" s="141" t="s">
        <v>152</v>
      </c>
      <c r="G60" s="140">
        <v>1</v>
      </c>
      <c r="H60" s="141">
        <v>1</v>
      </c>
      <c r="I60" s="141"/>
      <c r="J60" s="141">
        <v>1</v>
      </c>
      <c r="K60" s="140"/>
      <c r="L60" s="140">
        <v>5</v>
      </c>
      <c r="M60" s="140">
        <v>1</v>
      </c>
      <c r="N60" s="141">
        <v>1</v>
      </c>
      <c r="O60" s="141"/>
      <c r="P60" s="141">
        <v>1</v>
      </c>
      <c r="Q60" s="141"/>
      <c r="R60" s="141"/>
      <c r="S60" s="141">
        <v>1</v>
      </c>
      <c r="T60" s="143">
        <v>8495.13</v>
      </c>
      <c r="U60" s="143"/>
      <c r="V60" s="143">
        <v>4290.98</v>
      </c>
      <c r="W60" s="143"/>
      <c r="X60" s="144"/>
      <c r="Y60" s="144"/>
      <c r="Z60" s="200">
        <f t="shared" si="7"/>
        <v>1707.7089999999996</v>
      </c>
      <c r="AA60" s="200">
        <f t="shared" si="8"/>
        <v>0</v>
      </c>
      <c r="AB60" s="200">
        <f t="shared" si="9"/>
        <v>0</v>
      </c>
      <c r="AC60" s="200">
        <f t="shared" si="10"/>
        <v>0</v>
      </c>
      <c r="AD60" s="200">
        <f t="shared" si="11"/>
        <v>512.3126999999998</v>
      </c>
      <c r="AE60" s="200">
        <f t="shared" si="12"/>
        <v>0</v>
      </c>
      <c r="AF60" s="200">
        <f t="shared" si="13"/>
        <v>1195.3962999999999</v>
      </c>
      <c r="AG60" s="140" t="s">
        <v>35</v>
      </c>
      <c r="AH60" s="145" t="s">
        <v>260</v>
      </c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  <c r="CM60" s="147"/>
      <c r="CN60" s="147"/>
    </row>
    <row r="61" spans="1:92" s="148" customFormat="1" ht="22.5" customHeight="1" thickBot="1" thickTop="1">
      <c r="A61" s="139">
        <v>85</v>
      </c>
      <c r="B61" s="141">
        <v>58</v>
      </c>
      <c r="C61" s="141">
        <v>15379</v>
      </c>
      <c r="D61" s="141" t="s">
        <v>32</v>
      </c>
      <c r="E61" s="141" t="s">
        <v>37</v>
      </c>
      <c r="F61" s="141" t="s">
        <v>38</v>
      </c>
      <c r="G61" s="141">
        <v>1</v>
      </c>
      <c r="H61" s="141">
        <v>1</v>
      </c>
      <c r="I61" s="141"/>
      <c r="J61" s="141">
        <v>1</v>
      </c>
      <c r="K61" s="140"/>
      <c r="L61" s="140">
        <v>3</v>
      </c>
      <c r="M61" s="140">
        <v>1</v>
      </c>
      <c r="N61" s="141">
        <v>1</v>
      </c>
      <c r="O61" s="141"/>
      <c r="P61" s="141"/>
      <c r="Q61" s="141"/>
      <c r="R61" s="141"/>
      <c r="S61" s="141"/>
      <c r="T61" s="143">
        <v>0.23</v>
      </c>
      <c r="U61" s="143"/>
      <c r="V61" s="143">
        <v>3599.81</v>
      </c>
      <c r="W61" s="149"/>
      <c r="X61" s="149"/>
      <c r="Y61" s="149"/>
      <c r="Z61" s="200">
        <f t="shared" si="7"/>
        <v>1199.975</v>
      </c>
      <c r="AA61" s="200">
        <f t="shared" si="8"/>
        <v>0</v>
      </c>
      <c r="AB61" s="200">
        <f t="shared" si="9"/>
        <v>0</v>
      </c>
      <c r="AC61" s="200">
        <f t="shared" si="10"/>
        <v>0</v>
      </c>
      <c r="AD61" s="200">
        <f t="shared" si="11"/>
        <v>0</v>
      </c>
      <c r="AE61" s="200">
        <f t="shared" si="12"/>
        <v>0</v>
      </c>
      <c r="AF61" s="200">
        <f t="shared" si="13"/>
        <v>1199.975</v>
      </c>
      <c r="AG61" s="170" t="s">
        <v>35</v>
      </c>
      <c r="AH61" s="151" t="s">
        <v>39</v>
      </c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</row>
    <row r="62" spans="1:92" s="148" customFormat="1" ht="22.5" customHeight="1" thickBot="1" thickTop="1">
      <c r="A62" s="139"/>
      <c r="B62" s="158">
        <v>59</v>
      </c>
      <c r="C62" s="141">
        <v>15076</v>
      </c>
      <c r="D62" s="141" t="s">
        <v>48</v>
      </c>
      <c r="E62" s="141" t="s">
        <v>58</v>
      </c>
      <c r="F62" s="141" t="s">
        <v>185</v>
      </c>
      <c r="G62" s="140">
        <v>1</v>
      </c>
      <c r="H62" s="161">
        <v>1</v>
      </c>
      <c r="I62" s="161"/>
      <c r="J62" s="161">
        <v>1</v>
      </c>
      <c r="K62" s="158">
        <v>1</v>
      </c>
      <c r="L62" s="158">
        <v>2</v>
      </c>
      <c r="M62" s="161">
        <v>1</v>
      </c>
      <c r="N62" s="161">
        <v>1</v>
      </c>
      <c r="O62" s="161"/>
      <c r="P62" s="161"/>
      <c r="Q62" s="161"/>
      <c r="R62" s="161"/>
      <c r="S62" s="161"/>
      <c r="T62" s="159"/>
      <c r="U62" s="159"/>
      <c r="V62" s="159">
        <v>3000</v>
      </c>
      <c r="W62" s="159"/>
      <c r="X62" s="144"/>
      <c r="Y62" s="144"/>
      <c r="Z62" s="200">
        <f t="shared" si="7"/>
        <v>1500</v>
      </c>
      <c r="AA62" s="200">
        <f t="shared" si="8"/>
        <v>0</v>
      </c>
      <c r="AB62" s="200">
        <f t="shared" si="9"/>
        <v>300</v>
      </c>
      <c r="AC62" s="200">
        <f t="shared" si="10"/>
        <v>0</v>
      </c>
      <c r="AD62" s="200">
        <f t="shared" si="11"/>
        <v>0</v>
      </c>
      <c r="AE62" s="200">
        <f t="shared" si="12"/>
        <v>0</v>
      </c>
      <c r="AF62" s="200">
        <f t="shared" si="13"/>
        <v>1200</v>
      </c>
      <c r="AG62" s="161" t="s">
        <v>35</v>
      </c>
      <c r="AH62" s="162" t="s">
        <v>221</v>
      </c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</row>
    <row r="63" spans="1:92" s="148" customFormat="1" ht="22.5" customHeight="1" thickBot="1" thickTop="1">
      <c r="A63" s="139"/>
      <c r="B63" s="158">
        <v>60</v>
      </c>
      <c r="C63" s="141">
        <v>16112</v>
      </c>
      <c r="D63" s="141" t="s">
        <v>48</v>
      </c>
      <c r="E63" s="141" t="s">
        <v>33</v>
      </c>
      <c r="F63" s="141" t="s">
        <v>137</v>
      </c>
      <c r="G63" s="140">
        <v>1</v>
      </c>
      <c r="H63" s="161">
        <v>1</v>
      </c>
      <c r="I63" s="161"/>
      <c r="J63" s="161">
        <v>1</v>
      </c>
      <c r="K63" s="158"/>
      <c r="L63" s="158">
        <v>4</v>
      </c>
      <c r="M63" s="161">
        <v>1</v>
      </c>
      <c r="N63" s="161">
        <v>1</v>
      </c>
      <c r="O63" s="161"/>
      <c r="P63" s="161"/>
      <c r="Q63" s="161"/>
      <c r="R63" s="161"/>
      <c r="S63" s="161"/>
      <c r="T63" s="159">
        <v>9609.9</v>
      </c>
      <c r="U63" s="159"/>
      <c r="V63" s="159"/>
      <c r="W63" s="159"/>
      <c r="X63" s="144"/>
      <c r="Y63" s="144"/>
      <c r="Z63" s="200">
        <f t="shared" si="7"/>
        <v>1201.2375</v>
      </c>
      <c r="AA63" s="200">
        <f t="shared" si="8"/>
        <v>0</v>
      </c>
      <c r="AB63" s="200">
        <f t="shared" si="9"/>
        <v>0</v>
      </c>
      <c r="AC63" s="200">
        <f t="shared" si="10"/>
        <v>0</v>
      </c>
      <c r="AD63" s="200">
        <f t="shared" si="11"/>
        <v>0</v>
      </c>
      <c r="AE63" s="200">
        <f t="shared" si="12"/>
        <v>0</v>
      </c>
      <c r="AF63" s="200">
        <f t="shared" si="13"/>
        <v>1201.2375</v>
      </c>
      <c r="AG63" s="161" t="s">
        <v>35</v>
      </c>
      <c r="AH63" s="164" t="s">
        <v>213</v>
      </c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147"/>
      <c r="CK63" s="147"/>
      <c r="CL63" s="147"/>
      <c r="CM63" s="147"/>
      <c r="CN63" s="147"/>
    </row>
    <row r="64" spans="1:92" s="148" customFormat="1" ht="22.5" customHeight="1" thickBot="1" thickTop="1">
      <c r="A64" s="139">
        <v>97</v>
      </c>
      <c r="B64" s="141">
        <v>61</v>
      </c>
      <c r="C64" s="141">
        <v>15235</v>
      </c>
      <c r="D64" s="141" t="s">
        <v>32</v>
      </c>
      <c r="E64" s="141" t="s">
        <v>37</v>
      </c>
      <c r="F64" s="141" t="s">
        <v>67</v>
      </c>
      <c r="G64" s="140">
        <v>1</v>
      </c>
      <c r="H64" s="141">
        <v>1</v>
      </c>
      <c r="I64" s="141"/>
      <c r="J64" s="141">
        <v>1</v>
      </c>
      <c r="K64" s="140"/>
      <c r="L64" s="140">
        <v>6</v>
      </c>
      <c r="M64" s="141">
        <v>1</v>
      </c>
      <c r="N64" s="141">
        <v>1</v>
      </c>
      <c r="O64" s="141">
        <v>1</v>
      </c>
      <c r="P64" s="141">
        <v>1</v>
      </c>
      <c r="Q64" s="141"/>
      <c r="R64" s="141"/>
      <c r="S64" s="141">
        <v>1</v>
      </c>
      <c r="T64" s="143">
        <v>10683.07</v>
      </c>
      <c r="U64" s="143">
        <v>44.7</v>
      </c>
      <c r="V64" s="143">
        <v>12887.14</v>
      </c>
      <c r="W64" s="143"/>
      <c r="X64" s="149"/>
      <c r="Y64" s="149"/>
      <c r="Z64" s="200">
        <f t="shared" si="7"/>
        <v>3044.4449999999997</v>
      </c>
      <c r="AA64" s="200">
        <f t="shared" si="8"/>
        <v>913.3334999999998</v>
      </c>
      <c r="AB64" s="200">
        <f t="shared" si="9"/>
        <v>0</v>
      </c>
      <c r="AC64" s="200">
        <f t="shared" si="10"/>
        <v>0</v>
      </c>
      <c r="AD64" s="200">
        <f t="shared" si="11"/>
        <v>913.3334999999998</v>
      </c>
      <c r="AE64" s="200">
        <f t="shared" si="12"/>
        <v>0</v>
      </c>
      <c r="AF64" s="200">
        <f t="shared" si="13"/>
        <v>1217.7780000000002</v>
      </c>
      <c r="AG64" s="154" t="s">
        <v>35</v>
      </c>
      <c r="AH64" s="151" t="s">
        <v>216</v>
      </c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7"/>
      <c r="CK64" s="147"/>
      <c r="CL64" s="147"/>
      <c r="CM64" s="147"/>
      <c r="CN64" s="147"/>
    </row>
    <row r="65" spans="1:92" s="148" customFormat="1" ht="22.5" customHeight="1" thickBot="1" thickTop="1">
      <c r="A65" s="139">
        <v>55</v>
      </c>
      <c r="B65" s="141">
        <v>62</v>
      </c>
      <c r="C65" s="141">
        <v>16099</v>
      </c>
      <c r="D65" s="141" t="s">
        <v>48</v>
      </c>
      <c r="E65" s="141" t="s">
        <v>33</v>
      </c>
      <c r="F65" s="141" t="s">
        <v>75</v>
      </c>
      <c r="G65" s="140">
        <v>1</v>
      </c>
      <c r="H65" s="141">
        <v>1</v>
      </c>
      <c r="I65" s="141"/>
      <c r="J65" s="141">
        <v>1</v>
      </c>
      <c r="K65" s="140"/>
      <c r="L65" s="140">
        <v>5</v>
      </c>
      <c r="M65" s="140">
        <v>1</v>
      </c>
      <c r="N65" s="141">
        <v>1</v>
      </c>
      <c r="O65" s="141">
        <v>1</v>
      </c>
      <c r="P65" s="141"/>
      <c r="Q65" s="141">
        <v>1</v>
      </c>
      <c r="R65" s="141"/>
      <c r="S65" s="141"/>
      <c r="T65" s="166">
        <v>1762.24</v>
      </c>
      <c r="U65" s="143">
        <v>1256.93</v>
      </c>
      <c r="V65" s="143">
        <v>6752.83</v>
      </c>
      <c r="W65" s="143"/>
      <c r="X65" s="160"/>
      <c r="Y65" s="160"/>
      <c r="Z65" s="201">
        <f t="shared" si="7"/>
        <v>1740.4681</v>
      </c>
      <c r="AA65" s="201">
        <f t="shared" si="8"/>
        <v>522.14043</v>
      </c>
      <c r="AB65" s="201">
        <f t="shared" si="9"/>
        <v>0</v>
      </c>
      <c r="AC65" s="201">
        <f t="shared" si="10"/>
        <v>0</v>
      </c>
      <c r="AD65" s="201">
        <f t="shared" si="11"/>
        <v>0</v>
      </c>
      <c r="AE65" s="201">
        <f t="shared" si="12"/>
        <v>0</v>
      </c>
      <c r="AF65" s="201">
        <f t="shared" si="13"/>
        <v>1218.3276700000001</v>
      </c>
      <c r="AG65" s="170" t="s">
        <v>35</v>
      </c>
      <c r="AH65" s="151" t="s">
        <v>213</v>
      </c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</row>
    <row r="66" spans="1:92" s="148" customFormat="1" ht="22.5" customHeight="1" thickBot="1" thickTop="1">
      <c r="A66" s="139"/>
      <c r="B66" s="141">
        <v>63</v>
      </c>
      <c r="C66" s="141">
        <v>15078</v>
      </c>
      <c r="D66" s="141" t="s">
        <v>32</v>
      </c>
      <c r="E66" s="141" t="s">
        <v>58</v>
      </c>
      <c r="F66" s="141" t="s">
        <v>121</v>
      </c>
      <c r="G66" s="140">
        <v>1</v>
      </c>
      <c r="H66" s="141">
        <v>1</v>
      </c>
      <c r="I66" s="141"/>
      <c r="J66" s="141">
        <v>1</v>
      </c>
      <c r="K66" s="140"/>
      <c r="L66" s="140">
        <v>4</v>
      </c>
      <c r="M66" s="140">
        <v>1</v>
      </c>
      <c r="N66" s="141">
        <v>1</v>
      </c>
      <c r="O66" s="141"/>
      <c r="P66" s="141"/>
      <c r="Q66" s="141">
        <v>1</v>
      </c>
      <c r="R66" s="141"/>
      <c r="S66" s="141"/>
      <c r="T66" s="143"/>
      <c r="U66" s="143"/>
      <c r="V66" s="143">
        <v>5000</v>
      </c>
      <c r="W66" s="143"/>
      <c r="X66" s="144"/>
      <c r="Y66" s="144"/>
      <c r="Z66" s="200">
        <f t="shared" si="7"/>
        <v>1250</v>
      </c>
      <c r="AA66" s="200">
        <f t="shared" si="8"/>
        <v>0</v>
      </c>
      <c r="AB66" s="200">
        <f t="shared" si="9"/>
        <v>0</v>
      </c>
      <c r="AC66" s="200">
        <f t="shared" si="10"/>
        <v>0</v>
      </c>
      <c r="AD66" s="200">
        <f t="shared" si="11"/>
        <v>0</v>
      </c>
      <c r="AE66" s="200">
        <f t="shared" si="12"/>
        <v>0</v>
      </c>
      <c r="AF66" s="200">
        <f t="shared" si="13"/>
        <v>1250</v>
      </c>
      <c r="AG66" s="140" t="s">
        <v>35</v>
      </c>
      <c r="AH66" s="145" t="s">
        <v>248</v>
      </c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/>
    </row>
    <row r="67" spans="1:92" s="148" customFormat="1" ht="22.5" customHeight="1" thickBot="1" thickTop="1">
      <c r="A67" s="139">
        <v>93</v>
      </c>
      <c r="B67" s="140">
        <v>64</v>
      </c>
      <c r="C67" s="141">
        <v>14099</v>
      </c>
      <c r="D67" s="141" t="s">
        <v>42</v>
      </c>
      <c r="E67" s="141">
        <v>9</v>
      </c>
      <c r="F67" s="141" t="s">
        <v>154</v>
      </c>
      <c r="G67" s="140">
        <v>1</v>
      </c>
      <c r="H67" s="141">
        <v>1</v>
      </c>
      <c r="I67" s="141"/>
      <c r="J67" s="141">
        <v>1</v>
      </c>
      <c r="K67" s="140"/>
      <c r="L67" s="140">
        <v>4</v>
      </c>
      <c r="M67" s="141">
        <v>1</v>
      </c>
      <c r="N67" s="141">
        <v>1</v>
      </c>
      <c r="O67" s="141"/>
      <c r="P67" s="141"/>
      <c r="Q67" s="141"/>
      <c r="R67" s="141"/>
      <c r="S67" s="141"/>
      <c r="T67" s="143"/>
      <c r="U67" s="143"/>
      <c r="V67" s="143">
        <v>5000</v>
      </c>
      <c r="W67" s="143"/>
      <c r="X67" s="149"/>
      <c r="Y67" s="149"/>
      <c r="Z67" s="200">
        <f t="shared" si="7"/>
        <v>1250</v>
      </c>
      <c r="AA67" s="200">
        <f t="shared" si="8"/>
        <v>0</v>
      </c>
      <c r="AB67" s="200">
        <f t="shared" si="9"/>
        <v>0</v>
      </c>
      <c r="AC67" s="200">
        <f t="shared" si="10"/>
        <v>0</v>
      </c>
      <c r="AD67" s="200">
        <f t="shared" si="11"/>
        <v>0</v>
      </c>
      <c r="AE67" s="200">
        <f t="shared" si="12"/>
        <v>0</v>
      </c>
      <c r="AF67" s="200">
        <f t="shared" si="13"/>
        <v>1250</v>
      </c>
      <c r="AG67" s="140" t="s">
        <v>35</v>
      </c>
      <c r="AH67" s="145" t="s">
        <v>248</v>
      </c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</row>
    <row r="68" spans="1:92" s="148" customFormat="1" ht="22.5" customHeight="1" thickBot="1" thickTop="1">
      <c r="A68" s="139">
        <v>221</v>
      </c>
      <c r="B68" s="140">
        <v>65</v>
      </c>
      <c r="C68" s="141">
        <v>14581</v>
      </c>
      <c r="D68" s="141" t="s">
        <v>32</v>
      </c>
      <c r="E68" s="141" t="s">
        <v>58</v>
      </c>
      <c r="F68" s="141" t="s">
        <v>147</v>
      </c>
      <c r="G68" s="140">
        <v>1</v>
      </c>
      <c r="H68" s="141">
        <v>1</v>
      </c>
      <c r="I68" s="141"/>
      <c r="J68" s="141">
        <v>1</v>
      </c>
      <c r="K68" s="140"/>
      <c r="L68" s="140">
        <v>4</v>
      </c>
      <c r="M68" s="141">
        <v>1</v>
      </c>
      <c r="N68" s="141">
        <v>1</v>
      </c>
      <c r="O68" s="141"/>
      <c r="P68" s="141">
        <v>1</v>
      </c>
      <c r="Q68" s="141"/>
      <c r="R68" s="141"/>
      <c r="S68" s="141">
        <v>1</v>
      </c>
      <c r="T68" s="143">
        <v>14329.38</v>
      </c>
      <c r="U68" s="143"/>
      <c r="V68" s="143"/>
      <c r="W68" s="143"/>
      <c r="X68" s="144"/>
      <c r="Y68" s="144"/>
      <c r="Z68" s="200">
        <f aca="true" t="shared" si="14" ref="Z68:Z99">((T68*50%+U68*85%+V68)/L68)+W68</f>
        <v>1791.1725</v>
      </c>
      <c r="AA68" s="200">
        <f aca="true" t="shared" si="15" ref="AA68:AA79">IF(O68=1,Z68*30%,0)</f>
        <v>0</v>
      </c>
      <c r="AB68" s="200">
        <f aca="true" t="shared" si="16" ref="AB68:AB99">IF(K68=1,Z68*20%,0)</f>
        <v>0</v>
      </c>
      <c r="AC68" s="200">
        <f aca="true" t="shared" si="17" ref="AC68:AC99">IF(R68=1,Z68*10%,0)</f>
        <v>0</v>
      </c>
      <c r="AD68" s="200">
        <f aca="true" t="shared" si="18" ref="AD68:AD99">IF(S68=1,Z68*30%,0)</f>
        <v>537.3517499999999</v>
      </c>
      <c r="AE68" s="200">
        <f aca="true" t="shared" si="19" ref="AE68:AE99">IF(I68=1,Z68*30%,0)</f>
        <v>0</v>
      </c>
      <c r="AF68" s="200">
        <f aca="true" t="shared" si="20" ref="AF68:AF99">Z68-AA68-AB68-AC68-AD68-AE68</f>
        <v>1253.8207499999999</v>
      </c>
      <c r="AG68" s="140" t="s">
        <v>218</v>
      </c>
      <c r="AH68" s="145" t="s">
        <v>240</v>
      </c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</row>
    <row r="69" spans="1:92" s="148" customFormat="1" ht="22.5" customHeight="1" thickBot="1" thickTop="1">
      <c r="A69" s="139">
        <v>41</v>
      </c>
      <c r="B69" s="141">
        <v>66</v>
      </c>
      <c r="C69" s="140">
        <v>14266</v>
      </c>
      <c r="D69" s="140" t="s">
        <v>48</v>
      </c>
      <c r="E69" s="140" t="s">
        <v>58</v>
      </c>
      <c r="F69" s="140" t="s">
        <v>106</v>
      </c>
      <c r="G69" s="140">
        <v>1</v>
      </c>
      <c r="H69" s="140">
        <v>1</v>
      </c>
      <c r="I69" s="140"/>
      <c r="J69" s="140">
        <v>1</v>
      </c>
      <c r="K69" s="140"/>
      <c r="L69" s="140">
        <v>5</v>
      </c>
      <c r="M69" s="140">
        <v>1</v>
      </c>
      <c r="N69" s="140">
        <v>1</v>
      </c>
      <c r="O69" s="140"/>
      <c r="P69" s="140">
        <v>1</v>
      </c>
      <c r="Q69" s="140"/>
      <c r="R69" s="140"/>
      <c r="S69" s="140">
        <v>1</v>
      </c>
      <c r="T69" s="143">
        <v>7246.52</v>
      </c>
      <c r="U69" s="143">
        <v>3595.21</v>
      </c>
      <c r="V69" s="143">
        <v>2500</v>
      </c>
      <c r="W69" s="166"/>
      <c r="X69" s="149"/>
      <c r="Y69" s="149"/>
      <c r="Z69" s="200">
        <f t="shared" si="14"/>
        <v>1835.8377</v>
      </c>
      <c r="AA69" s="200">
        <f t="shared" si="15"/>
        <v>0</v>
      </c>
      <c r="AB69" s="200">
        <f t="shared" si="16"/>
        <v>0</v>
      </c>
      <c r="AC69" s="200">
        <f t="shared" si="17"/>
        <v>0</v>
      </c>
      <c r="AD69" s="200">
        <f t="shared" si="18"/>
        <v>550.75131</v>
      </c>
      <c r="AE69" s="200">
        <f t="shared" si="19"/>
        <v>0</v>
      </c>
      <c r="AF69" s="200">
        <f t="shared" si="20"/>
        <v>1285.08639</v>
      </c>
      <c r="AG69" s="170" t="s">
        <v>35</v>
      </c>
      <c r="AH69" s="151" t="s">
        <v>241</v>
      </c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7"/>
      <c r="CM69" s="147"/>
      <c r="CN69" s="147"/>
    </row>
    <row r="70" spans="1:92" s="148" customFormat="1" ht="22.5" customHeight="1" thickBot="1" thickTop="1">
      <c r="A70" s="139">
        <v>8</v>
      </c>
      <c r="B70" s="141">
        <v>67</v>
      </c>
      <c r="C70" s="140">
        <v>16359</v>
      </c>
      <c r="D70" s="140" t="s">
        <v>32</v>
      </c>
      <c r="E70" s="140" t="s">
        <v>33</v>
      </c>
      <c r="F70" s="140" t="s">
        <v>34</v>
      </c>
      <c r="G70" s="141">
        <v>1</v>
      </c>
      <c r="H70" s="140">
        <v>1</v>
      </c>
      <c r="I70" s="140">
        <v>1</v>
      </c>
      <c r="J70" s="140">
        <v>1</v>
      </c>
      <c r="K70" s="140"/>
      <c r="L70" s="140">
        <v>3</v>
      </c>
      <c r="M70" s="140">
        <v>1</v>
      </c>
      <c r="N70" s="140">
        <v>1</v>
      </c>
      <c r="O70" s="140"/>
      <c r="P70" s="140"/>
      <c r="Q70" s="140"/>
      <c r="R70" s="140"/>
      <c r="S70" s="140"/>
      <c r="T70" s="143">
        <v>6936.22</v>
      </c>
      <c r="U70" s="143"/>
      <c r="V70" s="143">
        <v>2222.35</v>
      </c>
      <c r="W70" s="144"/>
      <c r="X70" s="144"/>
      <c r="Y70" s="144"/>
      <c r="Z70" s="200">
        <f t="shared" si="14"/>
        <v>1896.82</v>
      </c>
      <c r="AA70" s="200">
        <f t="shared" si="15"/>
        <v>0</v>
      </c>
      <c r="AB70" s="200">
        <f t="shared" si="16"/>
        <v>0</v>
      </c>
      <c r="AC70" s="200">
        <f t="shared" si="17"/>
        <v>0</v>
      </c>
      <c r="AD70" s="200">
        <f t="shared" si="18"/>
        <v>0</v>
      </c>
      <c r="AE70" s="200">
        <f t="shared" si="19"/>
        <v>569.0459999999999</v>
      </c>
      <c r="AF70" s="200">
        <f t="shared" si="20"/>
        <v>1327.774</v>
      </c>
      <c r="AG70" s="154" t="s">
        <v>35</v>
      </c>
      <c r="AH70" s="155" t="s">
        <v>36</v>
      </c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</row>
    <row r="71" spans="1:92" s="148" customFormat="1" ht="22.5" customHeight="1" thickBot="1" thickTop="1">
      <c r="A71" s="139"/>
      <c r="B71" s="141">
        <v>68</v>
      </c>
      <c r="C71" s="141">
        <v>16265</v>
      </c>
      <c r="D71" s="141" t="s">
        <v>42</v>
      </c>
      <c r="E71" s="141" t="s">
        <v>33</v>
      </c>
      <c r="F71" s="141" t="s">
        <v>98</v>
      </c>
      <c r="G71" s="140">
        <v>1</v>
      </c>
      <c r="H71" s="141">
        <v>1</v>
      </c>
      <c r="I71" s="141"/>
      <c r="J71" s="141">
        <v>1</v>
      </c>
      <c r="K71" s="140"/>
      <c r="L71" s="140">
        <v>3</v>
      </c>
      <c r="M71" s="141">
        <v>1</v>
      </c>
      <c r="N71" s="141">
        <v>1</v>
      </c>
      <c r="O71" s="141"/>
      <c r="P71" s="141"/>
      <c r="Q71" s="141"/>
      <c r="R71" s="141">
        <v>1</v>
      </c>
      <c r="S71" s="141"/>
      <c r="T71" s="143">
        <v>8874.47</v>
      </c>
      <c r="U71" s="143"/>
      <c r="V71" s="143"/>
      <c r="W71" s="143"/>
      <c r="X71" s="149"/>
      <c r="Y71" s="149"/>
      <c r="Z71" s="200">
        <f t="shared" si="14"/>
        <v>1479.0783333333331</v>
      </c>
      <c r="AA71" s="200">
        <f t="shared" si="15"/>
        <v>0</v>
      </c>
      <c r="AB71" s="200">
        <f t="shared" si="16"/>
        <v>0</v>
      </c>
      <c r="AC71" s="200">
        <f t="shared" si="17"/>
        <v>147.90783333333331</v>
      </c>
      <c r="AD71" s="200">
        <f t="shared" si="18"/>
        <v>0</v>
      </c>
      <c r="AE71" s="200">
        <f t="shared" si="19"/>
        <v>0</v>
      </c>
      <c r="AF71" s="200">
        <f t="shared" si="20"/>
        <v>1331.1704999999997</v>
      </c>
      <c r="AG71" s="154" t="s">
        <v>35</v>
      </c>
      <c r="AH71" s="151" t="s">
        <v>237</v>
      </c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47"/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</row>
    <row r="72" spans="1:92" s="148" customFormat="1" ht="22.5" customHeight="1" thickBot="1" thickTop="1">
      <c r="A72" s="139">
        <v>40</v>
      </c>
      <c r="B72" s="158">
        <v>69</v>
      </c>
      <c r="C72" s="141">
        <v>15765</v>
      </c>
      <c r="D72" s="141" t="s">
        <v>42</v>
      </c>
      <c r="E72" s="141" t="s">
        <v>37</v>
      </c>
      <c r="F72" s="141" t="s">
        <v>177</v>
      </c>
      <c r="G72" s="140">
        <v>1</v>
      </c>
      <c r="H72" s="161">
        <v>1</v>
      </c>
      <c r="I72" s="161"/>
      <c r="J72" s="161">
        <v>1</v>
      </c>
      <c r="K72" s="158"/>
      <c r="L72" s="158">
        <v>4</v>
      </c>
      <c r="M72" s="161">
        <v>1</v>
      </c>
      <c r="N72" s="161">
        <v>1</v>
      </c>
      <c r="O72" s="161">
        <v>1</v>
      </c>
      <c r="P72" s="161"/>
      <c r="Q72" s="161"/>
      <c r="R72" s="161"/>
      <c r="S72" s="161"/>
      <c r="T72" s="159">
        <v>9772.34</v>
      </c>
      <c r="U72" s="159">
        <v>387.96</v>
      </c>
      <c r="V72" s="159">
        <v>2392.64</v>
      </c>
      <c r="W72" s="159"/>
      <c r="X72" s="149"/>
      <c r="Y72" s="149"/>
      <c r="Z72" s="200">
        <f t="shared" si="14"/>
        <v>1902.1439999999998</v>
      </c>
      <c r="AA72" s="200">
        <f t="shared" si="15"/>
        <v>570.6431999999999</v>
      </c>
      <c r="AB72" s="200">
        <f t="shared" si="16"/>
        <v>0</v>
      </c>
      <c r="AC72" s="200">
        <f t="shared" si="17"/>
        <v>0</v>
      </c>
      <c r="AD72" s="200">
        <f t="shared" si="18"/>
        <v>0</v>
      </c>
      <c r="AE72" s="200">
        <f t="shared" si="19"/>
        <v>0</v>
      </c>
      <c r="AF72" s="200">
        <f t="shared" si="20"/>
        <v>1331.5007999999998</v>
      </c>
      <c r="AG72" s="161" t="s">
        <v>35</v>
      </c>
      <c r="AH72" s="164" t="s">
        <v>264</v>
      </c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47"/>
      <c r="BQ72" s="147"/>
      <c r="BR72" s="147"/>
      <c r="BS72" s="147"/>
      <c r="BT72" s="147"/>
      <c r="BU72" s="147"/>
      <c r="BV72" s="147"/>
      <c r="BW72" s="147"/>
      <c r="BX72" s="147"/>
      <c r="BY72" s="147"/>
      <c r="BZ72" s="147"/>
      <c r="CA72" s="147"/>
      <c r="CB72" s="147"/>
      <c r="CC72" s="147"/>
      <c r="CD72" s="147"/>
      <c r="CE72" s="147"/>
      <c r="CF72" s="147"/>
      <c r="CG72" s="147"/>
      <c r="CH72" s="147"/>
      <c r="CI72" s="147"/>
      <c r="CJ72" s="147"/>
      <c r="CK72" s="147"/>
      <c r="CL72" s="147"/>
      <c r="CM72" s="147"/>
      <c r="CN72" s="147"/>
    </row>
    <row r="73" spans="1:92" s="148" customFormat="1" ht="22.5" customHeight="1" thickBot="1" thickTop="1">
      <c r="A73" s="139"/>
      <c r="B73" s="141">
        <v>70</v>
      </c>
      <c r="C73" s="141">
        <v>16207</v>
      </c>
      <c r="D73" s="141" t="s">
        <v>42</v>
      </c>
      <c r="E73" s="141" t="s">
        <v>33</v>
      </c>
      <c r="F73" s="141" t="s">
        <v>57</v>
      </c>
      <c r="G73" s="140">
        <v>1</v>
      </c>
      <c r="H73" s="141">
        <v>1</v>
      </c>
      <c r="I73" s="141">
        <v>1</v>
      </c>
      <c r="J73" s="141">
        <v>1</v>
      </c>
      <c r="K73" s="140"/>
      <c r="L73" s="140">
        <v>4</v>
      </c>
      <c r="M73" s="141">
        <v>1</v>
      </c>
      <c r="N73" s="141">
        <v>1</v>
      </c>
      <c r="O73" s="141"/>
      <c r="P73" s="141"/>
      <c r="Q73" s="141"/>
      <c r="R73" s="141"/>
      <c r="S73" s="141"/>
      <c r="T73" s="143">
        <v>0.43</v>
      </c>
      <c r="U73" s="143">
        <v>1794.97</v>
      </c>
      <c r="V73" s="143">
        <v>6153.93</v>
      </c>
      <c r="W73" s="143"/>
      <c r="X73" s="144"/>
      <c r="Y73" s="144"/>
      <c r="Z73" s="200">
        <f t="shared" si="14"/>
        <v>1919.9673750000002</v>
      </c>
      <c r="AA73" s="200">
        <f t="shared" si="15"/>
        <v>0</v>
      </c>
      <c r="AB73" s="200">
        <f t="shared" si="16"/>
        <v>0</v>
      </c>
      <c r="AC73" s="200">
        <f t="shared" si="17"/>
        <v>0</v>
      </c>
      <c r="AD73" s="200">
        <f t="shared" si="18"/>
        <v>0</v>
      </c>
      <c r="AE73" s="200">
        <f t="shared" si="19"/>
        <v>575.9902125</v>
      </c>
      <c r="AF73" s="200">
        <f t="shared" si="20"/>
        <v>1343.9771625000003</v>
      </c>
      <c r="AG73" s="170" t="s">
        <v>35</v>
      </c>
      <c r="AH73" s="141" t="s">
        <v>44</v>
      </c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7"/>
      <c r="BT73" s="147"/>
      <c r="BU73" s="147"/>
      <c r="BV73" s="147"/>
      <c r="BW73" s="147"/>
      <c r="BX73" s="147"/>
      <c r="BY73" s="147"/>
      <c r="BZ73" s="147"/>
      <c r="CA73" s="147"/>
      <c r="CB73" s="147"/>
      <c r="CC73" s="147"/>
      <c r="CD73" s="147"/>
      <c r="CE73" s="147"/>
      <c r="CF73" s="147"/>
      <c r="CG73" s="147"/>
      <c r="CH73" s="147"/>
      <c r="CI73" s="147"/>
      <c r="CJ73" s="147"/>
      <c r="CK73" s="147"/>
      <c r="CL73" s="147"/>
      <c r="CM73" s="147"/>
      <c r="CN73" s="147"/>
    </row>
    <row r="74" spans="1:92" s="148" customFormat="1" ht="22.5" customHeight="1" thickBot="1" thickTop="1">
      <c r="A74" s="139">
        <v>217</v>
      </c>
      <c r="B74" s="141">
        <v>71</v>
      </c>
      <c r="C74" s="141">
        <v>16204</v>
      </c>
      <c r="D74" s="141" t="s">
        <v>42</v>
      </c>
      <c r="E74" s="141" t="s">
        <v>33</v>
      </c>
      <c r="F74" s="141" t="s">
        <v>83</v>
      </c>
      <c r="G74" s="140">
        <v>1</v>
      </c>
      <c r="H74" s="141">
        <v>1</v>
      </c>
      <c r="I74" s="141"/>
      <c r="J74" s="141">
        <v>1</v>
      </c>
      <c r="K74" s="140"/>
      <c r="L74" s="140">
        <v>6</v>
      </c>
      <c r="M74" s="141">
        <v>1</v>
      </c>
      <c r="N74" s="141">
        <v>1</v>
      </c>
      <c r="O74" s="141">
        <v>1</v>
      </c>
      <c r="P74" s="141">
        <v>1</v>
      </c>
      <c r="Q74" s="141"/>
      <c r="R74" s="141"/>
      <c r="S74" s="141"/>
      <c r="T74" s="143">
        <v>12436.6</v>
      </c>
      <c r="U74" s="143">
        <v>452.5</v>
      </c>
      <c r="V74" s="143">
        <v>4960.01</v>
      </c>
      <c r="W74" s="143"/>
      <c r="X74" s="149"/>
      <c r="Y74" s="149"/>
      <c r="Z74" s="200">
        <f t="shared" si="14"/>
        <v>1927.1558333333335</v>
      </c>
      <c r="AA74" s="200">
        <f t="shared" si="15"/>
        <v>578.14675</v>
      </c>
      <c r="AB74" s="200">
        <f t="shared" si="16"/>
        <v>0</v>
      </c>
      <c r="AC74" s="200">
        <f t="shared" si="17"/>
        <v>0</v>
      </c>
      <c r="AD74" s="200">
        <f t="shared" si="18"/>
        <v>0</v>
      </c>
      <c r="AE74" s="200">
        <f t="shared" si="19"/>
        <v>0</v>
      </c>
      <c r="AF74" s="200">
        <f t="shared" si="20"/>
        <v>1349.0090833333334</v>
      </c>
      <c r="AG74" s="170" t="s">
        <v>35</v>
      </c>
      <c r="AH74" s="141" t="s">
        <v>229</v>
      </c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147"/>
      <c r="BY74" s="147"/>
      <c r="BZ74" s="147"/>
      <c r="CA74" s="147"/>
      <c r="CB74" s="147"/>
      <c r="CC74" s="147"/>
      <c r="CD74" s="147"/>
      <c r="CE74" s="147"/>
      <c r="CF74" s="147"/>
      <c r="CG74" s="147"/>
      <c r="CH74" s="147"/>
      <c r="CI74" s="147"/>
      <c r="CJ74" s="147"/>
      <c r="CK74" s="147"/>
      <c r="CL74" s="147"/>
      <c r="CM74" s="147"/>
      <c r="CN74" s="147"/>
    </row>
    <row r="75" spans="1:92" s="148" customFormat="1" ht="22.5" customHeight="1" thickBot="1" thickTop="1">
      <c r="A75" s="139">
        <v>47</v>
      </c>
      <c r="B75" s="141">
        <v>72</v>
      </c>
      <c r="C75" s="141">
        <v>12867</v>
      </c>
      <c r="D75" s="141" t="s">
        <v>42</v>
      </c>
      <c r="E75" s="141">
        <v>10</v>
      </c>
      <c r="F75" s="141" t="s">
        <v>74</v>
      </c>
      <c r="G75" s="140">
        <v>1</v>
      </c>
      <c r="H75" s="141">
        <v>1</v>
      </c>
      <c r="I75" s="141">
        <v>1</v>
      </c>
      <c r="J75" s="141">
        <v>1</v>
      </c>
      <c r="K75" s="140"/>
      <c r="L75" s="140">
        <v>2</v>
      </c>
      <c r="M75" s="141">
        <v>1</v>
      </c>
      <c r="N75" s="141">
        <v>1</v>
      </c>
      <c r="O75" s="141"/>
      <c r="P75" s="141"/>
      <c r="Q75" s="141"/>
      <c r="R75" s="141">
        <v>1</v>
      </c>
      <c r="S75" s="141"/>
      <c r="T75" s="143">
        <v>600</v>
      </c>
      <c r="U75" s="143"/>
      <c r="V75" s="143">
        <v>4233.33</v>
      </c>
      <c r="W75" s="143"/>
      <c r="X75" s="149"/>
      <c r="Y75" s="149"/>
      <c r="Z75" s="200">
        <f t="shared" si="14"/>
        <v>2266.665</v>
      </c>
      <c r="AA75" s="200">
        <f t="shared" si="15"/>
        <v>0</v>
      </c>
      <c r="AB75" s="200">
        <f t="shared" si="16"/>
        <v>0</v>
      </c>
      <c r="AC75" s="200">
        <f t="shared" si="17"/>
        <v>226.6665</v>
      </c>
      <c r="AD75" s="200">
        <f t="shared" si="18"/>
        <v>0</v>
      </c>
      <c r="AE75" s="200">
        <f t="shared" si="19"/>
        <v>679.9995</v>
      </c>
      <c r="AF75" s="200">
        <f t="shared" si="20"/>
        <v>1359.9989999999998</v>
      </c>
      <c r="AG75" s="170" t="s">
        <v>35</v>
      </c>
      <c r="AH75" s="141" t="s">
        <v>224</v>
      </c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7"/>
      <c r="BT75" s="147"/>
      <c r="BU75" s="147"/>
      <c r="BV75" s="147"/>
      <c r="BW75" s="147"/>
      <c r="BX75" s="147"/>
      <c r="BY75" s="147"/>
      <c r="BZ75" s="147"/>
      <c r="CA75" s="147"/>
      <c r="CB75" s="147"/>
      <c r="CC75" s="147"/>
      <c r="CD75" s="147"/>
      <c r="CE75" s="147"/>
      <c r="CF75" s="147"/>
      <c r="CG75" s="147"/>
      <c r="CH75" s="147"/>
      <c r="CI75" s="147"/>
      <c r="CJ75" s="147"/>
      <c r="CK75" s="147"/>
      <c r="CL75" s="147"/>
      <c r="CM75" s="147"/>
      <c r="CN75" s="147"/>
    </row>
    <row r="76" spans="1:92" s="148" customFormat="1" ht="22.5" customHeight="1" thickBot="1" thickTop="1">
      <c r="A76" s="139"/>
      <c r="B76" s="141">
        <v>73</v>
      </c>
      <c r="C76" s="141">
        <v>15115</v>
      </c>
      <c r="D76" s="141" t="s">
        <v>32</v>
      </c>
      <c r="E76" s="141" t="s">
        <v>37</v>
      </c>
      <c r="F76" s="141" t="s">
        <v>118</v>
      </c>
      <c r="G76" s="140">
        <v>1</v>
      </c>
      <c r="H76" s="141">
        <v>1</v>
      </c>
      <c r="I76" s="141">
        <v>1</v>
      </c>
      <c r="J76" s="141">
        <v>1</v>
      </c>
      <c r="K76" s="140"/>
      <c r="L76" s="140">
        <v>4</v>
      </c>
      <c r="M76" s="140">
        <v>1</v>
      </c>
      <c r="N76" s="141">
        <v>1</v>
      </c>
      <c r="O76" s="141">
        <v>1</v>
      </c>
      <c r="P76" s="141"/>
      <c r="Q76" s="141"/>
      <c r="R76" s="141"/>
      <c r="S76" s="141"/>
      <c r="T76" s="143">
        <v>9103.66</v>
      </c>
      <c r="U76" s="143"/>
      <c r="V76" s="143">
        <v>9200</v>
      </c>
      <c r="W76" s="143"/>
      <c r="X76" s="149"/>
      <c r="Y76" s="149"/>
      <c r="Z76" s="200">
        <f t="shared" si="14"/>
        <v>3437.9575</v>
      </c>
      <c r="AA76" s="200">
        <f t="shared" si="15"/>
        <v>1031.38725</v>
      </c>
      <c r="AB76" s="200">
        <f t="shared" si="16"/>
        <v>0</v>
      </c>
      <c r="AC76" s="200">
        <f t="shared" si="17"/>
        <v>0</v>
      </c>
      <c r="AD76" s="200">
        <f t="shared" si="18"/>
        <v>0</v>
      </c>
      <c r="AE76" s="200">
        <f t="shared" si="19"/>
        <v>1031.38725</v>
      </c>
      <c r="AF76" s="200">
        <f t="shared" si="20"/>
        <v>1375.1829999999998</v>
      </c>
      <c r="AG76" s="140" t="s">
        <v>35</v>
      </c>
      <c r="AH76" s="146" t="s">
        <v>44</v>
      </c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/>
      <c r="BY76" s="147"/>
      <c r="BZ76" s="147"/>
      <c r="CA76" s="147"/>
      <c r="CB76" s="147"/>
      <c r="CC76" s="147"/>
      <c r="CD76" s="147"/>
      <c r="CE76" s="147"/>
      <c r="CF76" s="147"/>
      <c r="CG76" s="147"/>
      <c r="CH76" s="147"/>
      <c r="CI76" s="147"/>
      <c r="CJ76" s="147"/>
      <c r="CK76" s="147"/>
      <c r="CL76" s="147"/>
      <c r="CM76" s="147"/>
      <c r="CN76" s="147"/>
    </row>
    <row r="77" spans="1:92" s="148" customFormat="1" ht="22.5" customHeight="1" thickBot="1" thickTop="1">
      <c r="A77" s="139">
        <v>163</v>
      </c>
      <c r="B77" s="141">
        <v>74</v>
      </c>
      <c r="C77" s="140">
        <v>15221</v>
      </c>
      <c r="D77" s="140" t="s">
        <v>32</v>
      </c>
      <c r="E77" s="140" t="s">
        <v>33</v>
      </c>
      <c r="F77" s="140" t="s">
        <v>86</v>
      </c>
      <c r="G77" s="140">
        <v>1</v>
      </c>
      <c r="H77" s="140">
        <v>1</v>
      </c>
      <c r="I77" s="140"/>
      <c r="J77" s="140">
        <v>1</v>
      </c>
      <c r="K77" s="140"/>
      <c r="L77" s="140">
        <v>4</v>
      </c>
      <c r="M77" s="140">
        <v>1</v>
      </c>
      <c r="N77" s="140">
        <v>1</v>
      </c>
      <c r="O77" s="140"/>
      <c r="P77" s="140"/>
      <c r="Q77" s="140"/>
      <c r="R77" s="140"/>
      <c r="S77" s="140"/>
      <c r="T77" s="143">
        <v>6773.27</v>
      </c>
      <c r="U77" s="143">
        <v>1619.79</v>
      </c>
      <c r="V77" s="143">
        <v>905.63</v>
      </c>
      <c r="W77" s="143"/>
      <c r="X77" s="163"/>
      <c r="Y77" s="163"/>
      <c r="Z77" s="201">
        <f t="shared" si="14"/>
        <v>1417.271625</v>
      </c>
      <c r="AA77" s="201">
        <f t="shared" si="15"/>
        <v>0</v>
      </c>
      <c r="AB77" s="201">
        <f t="shared" si="16"/>
        <v>0</v>
      </c>
      <c r="AC77" s="201">
        <f t="shared" si="17"/>
        <v>0</v>
      </c>
      <c r="AD77" s="201">
        <f t="shared" si="18"/>
        <v>0</v>
      </c>
      <c r="AE77" s="201">
        <f t="shared" si="19"/>
        <v>0</v>
      </c>
      <c r="AF77" s="201">
        <f t="shared" si="20"/>
        <v>1417.271625</v>
      </c>
      <c r="AG77" s="170" t="s">
        <v>35</v>
      </c>
      <c r="AH77" s="141" t="s">
        <v>231</v>
      </c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47"/>
      <c r="BQ77" s="147"/>
      <c r="BR77" s="147"/>
      <c r="BS77" s="147"/>
      <c r="BT77" s="147"/>
      <c r="BU77" s="147"/>
      <c r="BV77" s="147"/>
      <c r="BW77" s="147"/>
      <c r="BX77" s="147"/>
      <c r="BY77" s="147"/>
      <c r="BZ77" s="147"/>
      <c r="CA77" s="147"/>
      <c r="CB77" s="147"/>
      <c r="CC77" s="147"/>
      <c r="CD77" s="147"/>
      <c r="CE77" s="147"/>
      <c r="CF77" s="147"/>
      <c r="CG77" s="147"/>
      <c r="CH77" s="147"/>
      <c r="CI77" s="147"/>
      <c r="CJ77" s="147"/>
      <c r="CK77" s="147"/>
      <c r="CL77" s="147"/>
      <c r="CM77" s="147"/>
      <c r="CN77" s="147"/>
    </row>
    <row r="78" spans="1:92" s="148" customFormat="1" ht="24.75" customHeight="1" thickBot="1" thickTop="1">
      <c r="A78" s="139">
        <v>84</v>
      </c>
      <c r="B78" s="140">
        <v>75</v>
      </c>
      <c r="C78" s="140">
        <v>13361</v>
      </c>
      <c r="D78" s="140" t="s">
        <v>48</v>
      </c>
      <c r="E78" s="140">
        <v>9</v>
      </c>
      <c r="F78" s="140" t="s">
        <v>183</v>
      </c>
      <c r="G78" s="140">
        <v>1</v>
      </c>
      <c r="H78" s="140">
        <v>1</v>
      </c>
      <c r="I78" s="140"/>
      <c r="J78" s="140">
        <v>1</v>
      </c>
      <c r="K78" s="140"/>
      <c r="L78" s="140">
        <v>5</v>
      </c>
      <c r="M78" s="140">
        <v>1</v>
      </c>
      <c r="N78" s="140">
        <v>1</v>
      </c>
      <c r="O78" s="140"/>
      <c r="P78" s="140">
        <v>1</v>
      </c>
      <c r="Q78" s="140"/>
      <c r="R78" s="140">
        <v>1</v>
      </c>
      <c r="S78" s="140"/>
      <c r="T78" s="143">
        <v>15879.96</v>
      </c>
      <c r="U78" s="143"/>
      <c r="V78" s="143"/>
      <c r="W78" s="143"/>
      <c r="X78" s="149"/>
      <c r="Y78" s="149"/>
      <c r="Z78" s="200">
        <f t="shared" si="14"/>
        <v>1587.9959999999999</v>
      </c>
      <c r="AA78" s="200">
        <f t="shared" si="15"/>
        <v>0</v>
      </c>
      <c r="AB78" s="200">
        <f t="shared" si="16"/>
        <v>0</v>
      </c>
      <c r="AC78" s="200">
        <f t="shared" si="17"/>
        <v>158.7996</v>
      </c>
      <c r="AD78" s="200">
        <f t="shared" si="18"/>
        <v>0</v>
      </c>
      <c r="AE78" s="200">
        <f t="shared" si="19"/>
        <v>0</v>
      </c>
      <c r="AF78" s="200">
        <f t="shared" si="20"/>
        <v>1429.1963999999998</v>
      </c>
      <c r="AG78" s="141" t="s">
        <v>35</v>
      </c>
      <c r="AH78" s="141" t="s">
        <v>272</v>
      </c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/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</row>
    <row r="79" spans="1:92" s="148" customFormat="1" ht="22.5" customHeight="1" thickBot="1" thickTop="1">
      <c r="A79" s="139">
        <v>226</v>
      </c>
      <c r="B79" s="141">
        <v>76</v>
      </c>
      <c r="C79" s="141">
        <v>15717</v>
      </c>
      <c r="D79" s="141" t="s">
        <v>42</v>
      </c>
      <c r="E79" s="141" t="s">
        <v>37</v>
      </c>
      <c r="F79" s="141" t="s">
        <v>68</v>
      </c>
      <c r="G79" s="140">
        <v>1</v>
      </c>
      <c r="H79" s="141">
        <v>1</v>
      </c>
      <c r="I79" s="140"/>
      <c r="J79" s="141">
        <v>1</v>
      </c>
      <c r="K79" s="140"/>
      <c r="L79" s="140">
        <v>5</v>
      </c>
      <c r="M79" s="140">
        <v>1</v>
      </c>
      <c r="N79" s="141">
        <v>1</v>
      </c>
      <c r="O79" s="141">
        <v>1</v>
      </c>
      <c r="P79" s="141">
        <v>1</v>
      </c>
      <c r="Q79" s="141"/>
      <c r="R79" s="141"/>
      <c r="S79" s="141"/>
      <c r="T79" s="143">
        <v>422.15</v>
      </c>
      <c r="U79" s="143">
        <v>3251.44</v>
      </c>
      <c r="V79" s="143">
        <v>7241.41</v>
      </c>
      <c r="W79" s="143"/>
      <c r="X79" s="149"/>
      <c r="Y79" s="149"/>
      <c r="Z79" s="200">
        <f t="shared" si="14"/>
        <v>2043.2417999999998</v>
      </c>
      <c r="AA79" s="200">
        <f t="shared" si="15"/>
        <v>612.9725399999999</v>
      </c>
      <c r="AB79" s="200">
        <f t="shared" si="16"/>
        <v>0</v>
      </c>
      <c r="AC79" s="200">
        <f t="shared" si="17"/>
        <v>0</v>
      </c>
      <c r="AD79" s="200">
        <f t="shared" si="18"/>
        <v>0</v>
      </c>
      <c r="AE79" s="200">
        <f t="shared" si="19"/>
        <v>0</v>
      </c>
      <c r="AF79" s="200">
        <f t="shared" si="20"/>
        <v>1430.26926</v>
      </c>
      <c r="AG79" s="170" t="s">
        <v>35</v>
      </c>
      <c r="AH79" s="141" t="s">
        <v>217</v>
      </c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/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</row>
    <row r="80" spans="1:92" s="148" customFormat="1" ht="22.5" customHeight="1" thickBot="1" thickTop="1">
      <c r="A80" s="139"/>
      <c r="B80" s="140">
        <v>77</v>
      </c>
      <c r="C80" s="141">
        <v>13673</v>
      </c>
      <c r="D80" s="141" t="s">
        <v>32</v>
      </c>
      <c r="E80" s="141">
        <v>9</v>
      </c>
      <c r="F80" s="141" t="s">
        <v>165</v>
      </c>
      <c r="G80" s="140">
        <v>1</v>
      </c>
      <c r="H80" s="141">
        <v>1</v>
      </c>
      <c r="I80" s="141"/>
      <c r="J80" s="141">
        <v>1</v>
      </c>
      <c r="K80" s="140"/>
      <c r="L80" s="140">
        <v>4</v>
      </c>
      <c r="M80" s="141">
        <v>1</v>
      </c>
      <c r="N80" s="141">
        <v>1</v>
      </c>
      <c r="O80" s="141"/>
      <c r="P80" s="141">
        <v>1</v>
      </c>
      <c r="Q80" s="141"/>
      <c r="R80" s="141"/>
      <c r="S80" s="141"/>
      <c r="T80" s="143">
        <v>8397.34</v>
      </c>
      <c r="U80" s="143"/>
      <c r="V80" s="143">
        <v>1527.71</v>
      </c>
      <c r="W80" s="143"/>
      <c r="X80" s="149"/>
      <c r="Y80" s="149"/>
      <c r="Z80" s="200">
        <f t="shared" si="14"/>
        <v>1431.595</v>
      </c>
      <c r="AA80" s="200">
        <v>0</v>
      </c>
      <c r="AB80" s="200">
        <f t="shared" si="16"/>
        <v>0</v>
      </c>
      <c r="AC80" s="200">
        <f t="shared" si="17"/>
        <v>0</v>
      </c>
      <c r="AD80" s="200">
        <f t="shared" si="18"/>
        <v>0</v>
      </c>
      <c r="AE80" s="200">
        <f t="shared" si="19"/>
        <v>0</v>
      </c>
      <c r="AF80" s="200">
        <f t="shared" si="20"/>
        <v>1431.595</v>
      </c>
      <c r="AG80" s="140" t="s">
        <v>35</v>
      </c>
      <c r="AH80" s="146" t="s">
        <v>266</v>
      </c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</row>
    <row r="81" spans="1:92" s="148" customFormat="1" ht="22.5" customHeight="1" thickBot="1" thickTop="1">
      <c r="A81" s="171"/>
      <c r="B81" s="141">
        <v>78</v>
      </c>
      <c r="C81" s="141">
        <v>15911</v>
      </c>
      <c r="D81" s="141" t="s">
        <v>42</v>
      </c>
      <c r="E81" s="141" t="s">
        <v>37</v>
      </c>
      <c r="F81" s="141" t="s">
        <v>143</v>
      </c>
      <c r="G81" s="140">
        <v>1</v>
      </c>
      <c r="H81" s="141">
        <v>1</v>
      </c>
      <c r="I81" s="141"/>
      <c r="J81" s="141">
        <v>1</v>
      </c>
      <c r="K81" s="140"/>
      <c r="L81" s="140">
        <v>5</v>
      </c>
      <c r="M81" s="140">
        <v>1</v>
      </c>
      <c r="N81" s="141">
        <v>1</v>
      </c>
      <c r="O81" s="141"/>
      <c r="P81" s="141"/>
      <c r="Q81" s="141">
        <v>1</v>
      </c>
      <c r="R81" s="141"/>
      <c r="S81" s="141"/>
      <c r="T81" s="143">
        <v>14061.11</v>
      </c>
      <c r="U81" s="143"/>
      <c r="V81" s="143">
        <v>292.51</v>
      </c>
      <c r="W81" s="143"/>
      <c r="X81" s="149"/>
      <c r="Y81" s="149"/>
      <c r="Z81" s="200">
        <f t="shared" si="14"/>
        <v>1464.613</v>
      </c>
      <c r="AA81" s="200">
        <f aca="true" t="shared" si="21" ref="AA81:AA112">IF(O81=1,Z81*30%,0)</f>
        <v>0</v>
      </c>
      <c r="AB81" s="200">
        <f t="shared" si="16"/>
        <v>0</v>
      </c>
      <c r="AC81" s="200">
        <f t="shared" si="17"/>
        <v>0</v>
      </c>
      <c r="AD81" s="200">
        <f t="shared" si="18"/>
        <v>0</v>
      </c>
      <c r="AE81" s="200">
        <f t="shared" si="19"/>
        <v>0</v>
      </c>
      <c r="AF81" s="200">
        <f t="shared" si="20"/>
        <v>1464.613</v>
      </c>
      <c r="AG81" s="141" t="s">
        <v>35</v>
      </c>
      <c r="AH81" s="156" t="s">
        <v>257</v>
      </c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2"/>
      <c r="BT81" s="172"/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2"/>
      <c r="CF81" s="172"/>
      <c r="CG81" s="172"/>
      <c r="CH81" s="172"/>
      <c r="CI81" s="172"/>
      <c r="CJ81" s="172"/>
      <c r="CK81" s="172"/>
      <c r="CL81" s="172"/>
      <c r="CM81" s="172"/>
      <c r="CN81" s="172"/>
    </row>
    <row r="82" spans="1:92" s="148" customFormat="1" ht="17.25" customHeight="1" thickBot="1" thickTop="1">
      <c r="A82" s="139"/>
      <c r="B82" s="161">
        <v>79</v>
      </c>
      <c r="C82" s="141">
        <v>13737</v>
      </c>
      <c r="D82" s="141" t="s">
        <v>32</v>
      </c>
      <c r="E82" s="141">
        <v>9</v>
      </c>
      <c r="F82" s="141" t="s">
        <v>193</v>
      </c>
      <c r="G82" s="140">
        <v>1</v>
      </c>
      <c r="H82" s="141">
        <v>1</v>
      </c>
      <c r="I82" s="161"/>
      <c r="J82" s="141">
        <v>1</v>
      </c>
      <c r="K82" s="158"/>
      <c r="L82" s="158">
        <v>6</v>
      </c>
      <c r="M82" s="158">
        <v>1</v>
      </c>
      <c r="N82" s="141">
        <v>1</v>
      </c>
      <c r="O82" s="161"/>
      <c r="P82" s="161">
        <v>1</v>
      </c>
      <c r="Q82" s="158"/>
      <c r="R82" s="161"/>
      <c r="S82" s="161"/>
      <c r="T82" s="159">
        <v>1.71</v>
      </c>
      <c r="U82" s="159">
        <v>10338.49</v>
      </c>
      <c r="V82" s="159"/>
      <c r="W82" s="159"/>
      <c r="X82" s="163"/>
      <c r="Y82" s="163"/>
      <c r="Z82" s="202">
        <f t="shared" si="14"/>
        <v>1464.7619166666666</v>
      </c>
      <c r="AA82" s="200">
        <f t="shared" si="21"/>
        <v>0</v>
      </c>
      <c r="AB82" s="200">
        <f t="shared" si="16"/>
        <v>0</v>
      </c>
      <c r="AC82" s="200">
        <f t="shared" si="17"/>
        <v>0</v>
      </c>
      <c r="AD82" s="200">
        <f t="shared" si="18"/>
        <v>0</v>
      </c>
      <c r="AE82" s="200">
        <f t="shared" si="19"/>
        <v>0</v>
      </c>
      <c r="AF82" s="200">
        <f t="shared" si="20"/>
        <v>1464.7619166666666</v>
      </c>
      <c r="AG82" s="161" t="s">
        <v>35</v>
      </c>
      <c r="AH82" s="161" t="s">
        <v>234</v>
      </c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</row>
    <row r="83" spans="1:92" s="148" customFormat="1" ht="22.5" customHeight="1" thickBot="1" thickTop="1">
      <c r="A83" s="139">
        <v>43</v>
      </c>
      <c r="B83" s="140">
        <v>80</v>
      </c>
      <c r="C83" s="141">
        <v>14819</v>
      </c>
      <c r="D83" s="141" t="s">
        <v>32</v>
      </c>
      <c r="E83" s="141" t="s">
        <v>58</v>
      </c>
      <c r="F83" s="141" t="s">
        <v>126</v>
      </c>
      <c r="G83" s="140">
        <v>1</v>
      </c>
      <c r="H83" s="141">
        <v>1</v>
      </c>
      <c r="I83" s="141">
        <v>1</v>
      </c>
      <c r="J83" s="141">
        <v>1</v>
      </c>
      <c r="K83" s="140"/>
      <c r="L83" s="140">
        <v>4</v>
      </c>
      <c r="M83" s="141">
        <v>1</v>
      </c>
      <c r="N83" s="141">
        <v>1</v>
      </c>
      <c r="O83" s="141">
        <v>1</v>
      </c>
      <c r="P83" s="141"/>
      <c r="Q83" s="141"/>
      <c r="R83" s="141"/>
      <c r="S83" s="141"/>
      <c r="T83" s="143">
        <v>5494.86</v>
      </c>
      <c r="U83" s="143"/>
      <c r="V83" s="143">
        <v>11955.14</v>
      </c>
      <c r="W83" s="143"/>
      <c r="X83" s="163"/>
      <c r="Y83" s="163"/>
      <c r="Z83" s="201">
        <f t="shared" si="14"/>
        <v>3675.6425</v>
      </c>
      <c r="AA83" s="201">
        <f t="shared" si="21"/>
        <v>1102.69275</v>
      </c>
      <c r="AB83" s="201">
        <f t="shared" si="16"/>
        <v>0</v>
      </c>
      <c r="AC83" s="201">
        <f t="shared" si="17"/>
        <v>0</v>
      </c>
      <c r="AD83" s="201">
        <f t="shared" si="18"/>
        <v>0</v>
      </c>
      <c r="AE83" s="201">
        <f t="shared" si="19"/>
        <v>1102.69275</v>
      </c>
      <c r="AF83" s="201">
        <f t="shared" si="20"/>
        <v>1470.2569999999998</v>
      </c>
      <c r="AG83" s="140" t="s">
        <v>35</v>
      </c>
      <c r="AH83" s="146" t="s">
        <v>226</v>
      </c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</row>
    <row r="84" spans="1:92" s="148" customFormat="1" ht="22.5" customHeight="1" thickBot="1" thickTop="1">
      <c r="A84" s="139">
        <v>238</v>
      </c>
      <c r="B84" s="158">
        <v>81</v>
      </c>
      <c r="C84" s="158">
        <v>16419</v>
      </c>
      <c r="D84" s="158" t="s">
        <v>32</v>
      </c>
      <c r="E84" s="158" t="s">
        <v>33</v>
      </c>
      <c r="F84" s="158" t="s">
        <v>196</v>
      </c>
      <c r="G84" s="140">
        <v>1</v>
      </c>
      <c r="H84" s="158">
        <v>1</v>
      </c>
      <c r="I84" s="158"/>
      <c r="J84" s="158">
        <v>1</v>
      </c>
      <c r="K84" s="158"/>
      <c r="L84" s="158">
        <v>5</v>
      </c>
      <c r="M84" s="158">
        <v>1</v>
      </c>
      <c r="N84" s="158">
        <v>1</v>
      </c>
      <c r="O84" s="158">
        <v>1</v>
      </c>
      <c r="P84" s="158">
        <v>1</v>
      </c>
      <c r="Q84" s="158"/>
      <c r="R84" s="158"/>
      <c r="S84" s="158"/>
      <c r="T84" s="159">
        <v>3489.95</v>
      </c>
      <c r="U84" s="159">
        <v>2770.21</v>
      </c>
      <c r="V84" s="159">
        <v>6762.09</v>
      </c>
      <c r="W84" s="159"/>
      <c r="X84" s="160"/>
      <c r="Y84" s="160"/>
      <c r="Z84" s="201">
        <f t="shared" si="14"/>
        <v>2172.3487</v>
      </c>
      <c r="AA84" s="201">
        <f t="shared" si="21"/>
        <v>651.70461</v>
      </c>
      <c r="AB84" s="201">
        <f t="shared" si="16"/>
        <v>0</v>
      </c>
      <c r="AC84" s="201">
        <f t="shared" si="17"/>
        <v>0</v>
      </c>
      <c r="AD84" s="201">
        <f t="shared" si="18"/>
        <v>0</v>
      </c>
      <c r="AE84" s="201">
        <f t="shared" si="19"/>
        <v>0</v>
      </c>
      <c r="AF84" s="201">
        <f t="shared" si="20"/>
        <v>1520.64409</v>
      </c>
      <c r="AG84" s="161" t="s">
        <v>35</v>
      </c>
      <c r="AH84" s="161" t="s">
        <v>231</v>
      </c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</row>
    <row r="85" spans="1:92" s="167" customFormat="1" ht="22.5" customHeight="1" thickBot="1" thickTop="1">
      <c r="A85" s="139">
        <v>69</v>
      </c>
      <c r="B85" s="161">
        <v>82</v>
      </c>
      <c r="C85" s="161">
        <v>15727</v>
      </c>
      <c r="D85" s="161" t="s">
        <v>42</v>
      </c>
      <c r="E85" s="161" t="s">
        <v>37</v>
      </c>
      <c r="F85" s="161" t="s">
        <v>191</v>
      </c>
      <c r="G85" s="140">
        <v>1</v>
      </c>
      <c r="H85" s="161">
        <v>1</v>
      </c>
      <c r="I85" s="161"/>
      <c r="J85" s="161">
        <v>1</v>
      </c>
      <c r="K85" s="158">
        <v>1</v>
      </c>
      <c r="L85" s="158">
        <v>4</v>
      </c>
      <c r="M85" s="158">
        <v>1</v>
      </c>
      <c r="N85" s="161">
        <v>1</v>
      </c>
      <c r="O85" s="161"/>
      <c r="P85" s="161"/>
      <c r="Q85" s="158">
        <v>1</v>
      </c>
      <c r="R85" s="161"/>
      <c r="S85" s="161"/>
      <c r="T85" s="159">
        <v>2309.5</v>
      </c>
      <c r="U85" s="159"/>
      <c r="V85" s="159">
        <v>6490.5</v>
      </c>
      <c r="W85" s="159"/>
      <c r="X85" s="149"/>
      <c r="Y85" s="149"/>
      <c r="Z85" s="200">
        <f t="shared" si="14"/>
        <v>1911.3125</v>
      </c>
      <c r="AA85" s="200">
        <f t="shared" si="21"/>
        <v>0</v>
      </c>
      <c r="AB85" s="200">
        <f t="shared" si="16"/>
        <v>382.26250000000005</v>
      </c>
      <c r="AC85" s="200">
        <f t="shared" si="17"/>
        <v>0</v>
      </c>
      <c r="AD85" s="200">
        <f t="shared" si="18"/>
        <v>0</v>
      </c>
      <c r="AE85" s="200">
        <f t="shared" si="19"/>
        <v>0</v>
      </c>
      <c r="AF85" s="200">
        <f t="shared" si="20"/>
        <v>1529.05</v>
      </c>
      <c r="AG85" s="161" t="s">
        <v>35</v>
      </c>
      <c r="AH85" s="161" t="s">
        <v>274</v>
      </c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</row>
    <row r="86" spans="1:92" s="148" customFormat="1" ht="22.5" customHeight="1" thickBot="1" thickTop="1">
      <c r="A86" s="139"/>
      <c r="B86" s="141">
        <v>83</v>
      </c>
      <c r="C86" s="140">
        <v>16197</v>
      </c>
      <c r="D86" s="140" t="s">
        <v>42</v>
      </c>
      <c r="E86" s="140" t="s">
        <v>33</v>
      </c>
      <c r="F86" s="140" t="s">
        <v>43</v>
      </c>
      <c r="G86" s="140">
        <v>1</v>
      </c>
      <c r="H86" s="140">
        <v>1</v>
      </c>
      <c r="I86" s="140"/>
      <c r="J86" s="140">
        <v>1</v>
      </c>
      <c r="K86" s="140"/>
      <c r="L86" s="140">
        <v>2</v>
      </c>
      <c r="M86" s="140">
        <v>1</v>
      </c>
      <c r="N86" s="140">
        <v>1</v>
      </c>
      <c r="O86" s="140"/>
      <c r="P86" s="140"/>
      <c r="Q86" s="140"/>
      <c r="R86" s="140">
        <v>1</v>
      </c>
      <c r="S86" s="140"/>
      <c r="T86" s="143">
        <v>6906.34</v>
      </c>
      <c r="U86" s="143"/>
      <c r="V86" s="143"/>
      <c r="W86" s="149"/>
      <c r="X86" s="149"/>
      <c r="Y86" s="149"/>
      <c r="Z86" s="200">
        <f t="shared" si="14"/>
        <v>1726.585</v>
      </c>
      <c r="AA86" s="200">
        <f t="shared" si="21"/>
        <v>0</v>
      </c>
      <c r="AB86" s="200">
        <f t="shared" si="16"/>
        <v>0</v>
      </c>
      <c r="AC86" s="200">
        <f t="shared" si="17"/>
        <v>172.6585</v>
      </c>
      <c r="AD86" s="200">
        <f t="shared" si="18"/>
        <v>0</v>
      </c>
      <c r="AE86" s="200">
        <f t="shared" si="19"/>
        <v>0</v>
      </c>
      <c r="AF86" s="200">
        <f t="shared" si="20"/>
        <v>1553.9265</v>
      </c>
      <c r="AG86" s="170" t="s">
        <v>35</v>
      </c>
      <c r="AH86" s="141" t="s">
        <v>44</v>
      </c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</row>
    <row r="87" spans="1:92" s="167" customFormat="1" ht="22.5" customHeight="1" thickBot="1" thickTop="1">
      <c r="A87" s="171">
        <v>191</v>
      </c>
      <c r="B87" s="140">
        <v>84</v>
      </c>
      <c r="C87" s="140">
        <v>13545</v>
      </c>
      <c r="D87" s="140" t="s">
        <v>48</v>
      </c>
      <c r="E87" s="140">
        <v>9</v>
      </c>
      <c r="F87" s="140" t="s">
        <v>187</v>
      </c>
      <c r="G87" s="140">
        <v>1</v>
      </c>
      <c r="H87" s="140">
        <v>1</v>
      </c>
      <c r="I87" s="140"/>
      <c r="J87" s="140">
        <v>1</v>
      </c>
      <c r="K87" s="140">
        <v>1</v>
      </c>
      <c r="L87" s="140">
        <v>4</v>
      </c>
      <c r="M87" s="140">
        <v>1</v>
      </c>
      <c r="N87" s="140">
        <v>1</v>
      </c>
      <c r="O87" s="140"/>
      <c r="P87" s="140">
        <v>1</v>
      </c>
      <c r="Q87" s="140"/>
      <c r="R87" s="140"/>
      <c r="S87" s="140"/>
      <c r="T87" s="143">
        <v>4481.54</v>
      </c>
      <c r="U87" s="143"/>
      <c r="V87" s="143">
        <v>5553.46</v>
      </c>
      <c r="W87" s="143"/>
      <c r="X87" s="149"/>
      <c r="Y87" s="149"/>
      <c r="Z87" s="200">
        <f t="shared" si="14"/>
        <v>1948.5575</v>
      </c>
      <c r="AA87" s="200">
        <f t="shared" si="21"/>
        <v>0</v>
      </c>
      <c r="AB87" s="200">
        <f t="shared" si="16"/>
        <v>389.7115</v>
      </c>
      <c r="AC87" s="200">
        <f t="shared" si="17"/>
        <v>0</v>
      </c>
      <c r="AD87" s="200">
        <f t="shared" si="18"/>
        <v>0</v>
      </c>
      <c r="AE87" s="200">
        <f t="shared" si="19"/>
        <v>0</v>
      </c>
      <c r="AF87" s="200">
        <f t="shared" si="20"/>
        <v>1558.846</v>
      </c>
      <c r="AG87" s="141" t="s">
        <v>35</v>
      </c>
      <c r="AH87" s="141" t="s">
        <v>215</v>
      </c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2"/>
      <c r="CF87" s="172"/>
      <c r="CG87" s="172"/>
      <c r="CH87" s="172"/>
      <c r="CI87" s="172"/>
      <c r="CJ87" s="172"/>
      <c r="CK87" s="172"/>
      <c r="CL87" s="172"/>
      <c r="CM87" s="172"/>
      <c r="CN87" s="172"/>
    </row>
    <row r="88" spans="1:92" s="148" customFormat="1" ht="22.5" customHeight="1" thickBot="1" thickTop="1">
      <c r="A88" s="139"/>
      <c r="B88" s="141">
        <v>85</v>
      </c>
      <c r="C88" s="141">
        <v>15177</v>
      </c>
      <c r="D88" s="141" t="s">
        <v>32</v>
      </c>
      <c r="E88" s="141" t="s">
        <v>37</v>
      </c>
      <c r="F88" s="141" t="s">
        <v>40</v>
      </c>
      <c r="G88" s="141">
        <v>1</v>
      </c>
      <c r="H88" s="141">
        <v>1</v>
      </c>
      <c r="I88" s="141"/>
      <c r="J88" s="141">
        <v>1</v>
      </c>
      <c r="K88" s="140"/>
      <c r="L88" s="140">
        <v>4</v>
      </c>
      <c r="M88" s="140">
        <v>1</v>
      </c>
      <c r="N88" s="141">
        <v>1</v>
      </c>
      <c r="O88" s="141"/>
      <c r="P88" s="141"/>
      <c r="Q88" s="141"/>
      <c r="R88" s="141"/>
      <c r="S88" s="141"/>
      <c r="T88" s="143">
        <v>3600.13</v>
      </c>
      <c r="U88" s="143"/>
      <c r="V88" s="143">
        <v>4454.89</v>
      </c>
      <c r="W88" s="149"/>
      <c r="X88" s="149"/>
      <c r="Y88" s="149"/>
      <c r="Z88" s="200">
        <f t="shared" si="14"/>
        <v>1563.73875</v>
      </c>
      <c r="AA88" s="200">
        <f t="shared" si="21"/>
        <v>0</v>
      </c>
      <c r="AB88" s="200">
        <f t="shared" si="16"/>
        <v>0</v>
      </c>
      <c r="AC88" s="200">
        <f t="shared" si="17"/>
        <v>0</v>
      </c>
      <c r="AD88" s="200">
        <f t="shared" si="18"/>
        <v>0</v>
      </c>
      <c r="AE88" s="200">
        <f t="shared" si="19"/>
        <v>0</v>
      </c>
      <c r="AF88" s="200">
        <f t="shared" si="20"/>
        <v>1563.73875</v>
      </c>
      <c r="AG88" s="154" t="s">
        <v>35</v>
      </c>
      <c r="AH88" s="141" t="s">
        <v>41</v>
      </c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</row>
    <row r="89" spans="1:92" s="148" customFormat="1" ht="22.5" customHeight="1" thickBot="1" thickTop="1">
      <c r="A89" s="139"/>
      <c r="B89" s="161">
        <v>86</v>
      </c>
      <c r="C89" s="141">
        <v>15315</v>
      </c>
      <c r="D89" s="141" t="s">
        <v>32</v>
      </c>
      <c r="E89" s="141" t="s">
        <v>33</v>
      </c>
      <c r="F89" s="141" t="s">
        <v>116</v>
      </c>
      <c r="G89" s="140">
        <v>1</v>
      </c>
      <c r="H89" s="161">
        <v>1</v>
      </c>
      <c r="I89" s="161"/>
      <c r="J89" s="161">
        <v>1</v>
      </c>
      <c r="K89" s="161"/>
      <c r="L89" s="161">
        <v>3</v>
      </c>
      <c r="M89" s="161">
        <v>1</v>
      </c>
      <c r="N89" s="161">
        <v>1</v>
      </c>
      <c r="O89" s="161">
        <v>1</v>
      </c>
      <c r="P89" s="161"/>
      <c r="Q89" s="161">
        <v>1</v>
      </c>
      <c r="R89" s="161">
        <v>1</v>
      </c>
      <c r="S89" s="161"/>
      <c r="T89" s="184">
        <v>15719</v>
      </c>
      <c r="U89" s="184"/>
      <c r="V89" s="184"/>
      <c r="W89" s="184"/>
      <c r="X89" s="149"/>
      <c r="Y89" s="149"/>
      <c r="Z89" s="200">
        <f t="shared" si="14"/>
        <v>2619.8333333333335</v>
      </c>
      <c r="AA89" s="200">
        <f t="shared" si="21"/>
        <v>785.95</v>
      </c>
      <c r="AB89" s="200">
        <f t="shared" si="16"/>
        <v>0</v>
      </c>
      <c r="AC89" s="200">
        <f t="shared" si="17"/>
        <v>261.98333333333335</v>
      </c>
      <c r="AD89" s="200">
        <f t="shared" si="18"/>
        <v>0</v>
      </c>
      <c r="AE89" s="200">
        <f t="shared" si="19"/>
        <v>0</v>
      </c>
      <c r="AF89" s="200">
        <f t="shared" si="20"/>
        <v>1571.9</v>
      </c>
      <c r="AG89" s="161" t="s">
        <v>35</v>
      </c>
      <c r="AH89" s="165" t="s">
        <v>246</v>
      </c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</row>
    <row r="90" spans="1:92" s="148" customFormat="1" ht="22.5" customHeight="1" thickBot="1" thickTop="1">
      <c r="A90" s="139">
        <v>169</v>
      </c>
      <c r="B90" s="141">
        <v>87</v>
      </c>
      <c r="C90" s="141">
        <v>16003</v>
      </c>
      <c r="D90" s="141" t="s">
        <v>48</v>
      </c>
      <c r="E90" s="141" t="s">
        <v>33</v>
      </c>
      <c r="F90" s="141" t="s">
        <v>182</v>
      </c>
      <c r="G90" s="140">
        <v>1</v>
      </c>
      <c r="H90" s="141">
        <v>1</v>
      </c>
      <c r="I90" s="140"/>
      <c r="J90" s="141">
        <v>1</v>
      </c>
      <c r="K90" s="140"/>
      <c r="L90" s="140">
        <v>3</v>
      </c>
      <c r="M90" s="140">
        <v>1</v>
      </c>
      <c r="N90" s="141">
        <v>1</v>
      </c>
      <c r="O90" s="141"/>
      <c r="P90" s="141"/>
      <c r="Q90" s="141"/>
      <c r="R90" s="141">
        <v>1</v>
      </c>
      <c r="S90" s="141"/>
      <c r="T90" s="143">
        <v>756.66</v>
      </c>
      <c r="U90" s="143"/>
      <c r="V90" s="143">
        <v>4893.34</v>
      </c>
      <c r="W90" s="143"/>
      <c r="X90" s="149"/>
      <c r="Y90" s="149"/>
      <c r="Z90" s="200">
        <f t="shared" si="14"/>
        <v>1757.2233333333334</v>
      </c>
      <c r="AA90" s="200">
        <f t="shared" si="21"/>
        <v>0</v>
      </c>
      <c r="AB90" s="200">
        <f t="shared" si="16"/>
        <v>0</v>
      </c>
      <c r="AC90" s="200">
        <f t="shared" si="17"/>
        <v>175.72233333333335</v>
      </c>
      <c r="AD90" s="200">
        <f t="shared" si="18"/>
        <v>0</v>
      </c>
      <c r="AE90" s="200">
        <f t="shared" si="19"/>
        <v>0</v>
      </c>
      <c r="AF90" s="200">
        <f t="shared" si="20"/>
        <v>1581.501</v>
      </c>
      <c r="AG90" s="140" t="s">
        <v>35</v>
      </c>
      <c r="AH90" s="146" t="s">
        <v>213</v>
      </c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</row>
    <row r="91" spans="1:92" s="148" customFormat="1" ht="22.5" customHeight="1" thickBot="1" thickTop="1">
      <c r="A91" s="139"/>
      <c r="B91" s="141">
        <v>88</v>
      </c>
      <c r="C91" s="140">
        <v>16061</v>
      </c>
      <c r="D91" s="140" t="s">
        <v>48</v>
      </c>
      <c r="E91" s="140" t="s">
        <v>33</v>
      </c>
      <c r="F91" s="140" t="s">
        <v>73</v>
      </c>
      <c r="G91" s="140">
        <v>1</v>
      </c>
      <c r="H91" s="140">
        <v>1</v>
      </c>
      <c r="I91" s="140"/>
      <c r="J91" s="140">
        <v>1</v>
      </c>
      <c r="K91" s="140"/>
      <c r="L91" s="140">
        <v>5</v>
      </c>
      <c r="M91" s="140">
        <v>1</v>
      </c>
      <c r="N91" s="140">
        <v>1</v>
      </c>
      <c r="O91" s="140"/>
      <c r="P91" s="140"/>
      <c r="Q91" s="140">
        <v>1</v>
      </c>
      <c r="R91" s="140"/>
      <c r="S91" s="140"/>
      <c r="T91" s="143"/>
      <c r="U91" s="143">
        <v>984.4</v>
      </c>
      <c r="V91" s="143">
        <v>7135.6</v>
      </c>
      <c r="W91" s="143"/>
      <c r="X91" s="144"/>
      <c r="Y91" s="144"/>
      <c r="Z91" s="200">
        <f t="shared" si="14"/>
        <v>1594.468</v>
      </c>
      <c r="AA91" s="200">
        <f t="shared" si="21"/>
        <v>0</v>
      </c>
      <c r="AB91" s="200">
        <f t="shared" si="16"/>
        <v>0</v>
      </c>
      <c r="AC91" s="200">
        <f t="shared" si="17"/>
        <v>0</v>
      </c>
      <c r="AD91" s="200">
        <f t="shared" si="18"/>
        <v>0</v>
      </c>
      <c r="AE91" s="200">
        <f t="shared" si="19"/>
        <v>0</v>
      </c>
      <c r="AF91" s="200">
        <f t="shared" si="20"/>
        <v>1594.468</v>
      </c>
      <c r="AG91" s="154" t="s">
        <v>35</v>
      </c>
      <c r="AH91" s="141" t="s">
        <v>223</v>
      </c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</row>
    <row r="92" spans="1:92" s="148" customFormat="1" ht="22.5" customHeight="1" thickBot="1" thickTop="1">
      <c r="A92" s="139">
        <v>142</v>
      </c>
      <c r="B92" s="141">
        <v>89</v>
      </c>
      <c r="C92" s="141">
        <v>15380</v>
      </c>
      <c r="D92" s="141" t="s">
        <v>32</v>
      </c>
      <c r="E92" s="141" t="s">
        <v>37</v>
      </c>
      <c r="F92" s="141" t="s">
        <v>170</v>
      </c>
      <c r="G92" s="140">
        <v>1</v>
      </c>
      <c r="H92" s="141">
        <v>1</v>
      </c>
      <c r="I92" s="141"/>
      <c r="J92" s="141">
        <v>1</v>
      </c>
      <c r="K92" s="140"/>
      <c r="L92" s="140">
        <v>3</v>
      </c>
      <c r="M92" s="140">
        <v>1</v>
      </c>
      <c r="N92" s="141">
        <v>1</v>
      </c>
      <c r="O92" s="141"/>
      <c r="P92" s="141"/>
      <c r="Q92" s="141"/>
      <c r="R92" s="141"/>
      <c r="S92" s="141"/>
      <c r="T92" s="143"/>
      <c r="U92" s="143"/>
      <c r="V92" s="143">
        <v>5000</v>
      </c>
      <c r="W92" s="143"/>
      <c r="X92" s="160"/>
      <c r="Y92" s="160"/>
      <c r="Z92" s="201">
        <f t="shared" si="14"/>
        <v>1666.6666666666667</v>
      </c>
      <c r="AA92" s="201">
        <f t="shared" si="21"/>
        <v>0</v>
      </c>
      <c r="AB92" s="201">
        <f t="shared" si="16"/>
        <v>0</v>
      </c>
      <c r="AC92" s="201">
        <f t="shared" si="17"/>
        <v>0</v>
      </c>
      <c r="AD92" s="201">
        <f t="shared" si="18"/>
        <v>0</v>
      </c>
      <c r="AE92" s="201">
        <f t="shared" si="19"/>
        <v>0</v>
      </c>
      <c r="AF92" s="201">
        <f t="shared" si="20"/>
        <v>1666.6666666666667</v>
      </c>
      <c r="AG92" s="140" t="s">
        <v>35</v>
      </c>
      <c r="AH92" s="146" t="s">
        <v>269</v>
      </c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</row>
    <row r="93" spans="1:92" s="148" customFormat="1" ht="22.5" customHeight="1" thickBot="1" thickTop="1">
      <c r="A93" s="139">
        <v>253</v>
      </c>
      <c r="B93" s="161">
        <v>90</v>
      </c>
      <c r="C93" s="161">
        <v>15236</v>
      </c>
      <c r="D93" s="161" t="s">
        <v>32</v>
      </c>
      <c r="E93" s="161" t="s">
        <v>37</v>
      </c>
      <c r="F93" s="161" t="s">
        <v>203</v>
      </c>
      <c r="G93" s="161">
        <v>1</v>
      </c>
      <c r="H93" s="161">
        <v>1</v>
      </c>
      <c r="I93" s="161">
        <v>1</v>
      </c>
      <c r="J93" s="161">
        <v>1</v>
      </c>
      <c r="K93" s="158"/>
      <c r="L93" s="158">
        <v>5</v>
      </c>
      <c r="M93" s="158">
        <v>1</v>
      </c>
      <c r="N93" s="161">
        <v>1</v>
      </c>
      <c r="O93" s="161"/>
      <c r="P93" s="161"/>
      <c r="Q93" s="158">
        <v>1</v>
      </c>
      <c r="R93" s="161"/>
      <c r="S93" s="161"/>
      <c r="T93" s="159">
        <v>7246.47</v>
      </c>
      <c r="U93" s="185"/>
      <c r="V93" s="185">
        <v>8456.87</v>
      </c>
      <c r="W93" s="185"/>
      <c r="X93" s="160"/>
      <c r="Y93" s="160"/>
      <c r="Z93" s="201">
        <f t="shared" si="14"/>
        <v>2416.021</v>
      </c>
      <c r="AA93" s="201">
        <f t="shared" si="21"/>
        <v>0</v>
      </c>
      <c r="AB93" s="201">
        <f t="shared" si="16"/>
        <v>0</v>
      </c>
      <c r="AC93" s="201">
        <f t="shared" si="17"/>
        <v>0</v>
      </c>
      <c r="AD93" s="201">
        <f t="shared" si="18"/>
        <v>0</v>
      </c>
      <c r="AE93" s="201">
        <f t="shared" si="19"/>
        <v>724.8063000000001</v>
      </c>
      <c r="AF93" s="201">
        <f t="shared" si="20"/>
        <v>1691.2147</v>
      </c>
      <c r="AG93" s="186" t="s">
        <v>35</v>
      </c>
      <c r="AH93" s="187" t="s">
        <v>211</v>
      </c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</row>
    <row r="94" spans="1:92" s="148" customFormat="1" ht="22.5" customHeight="1" thickBot="1" thickTop="1">
      <c r="A94" s="139">
        <v>174</v>
      </c>
      <c r="B94" s="141">
        <v>91</v>
      </c>
      <c r="C94" s="141">
        <v>16348</v>
      </c>
      <c r="D94" s="141" t="s">
        <v>32</v>
      </c>
      <c r="E94" s="141" t="s">
        <v>33</v>
      </c>
      <c r="F94" s="141" t="s">
        <v>102</v>
      </c>
      <c r="G94" s="140">
        <v>1</v>
      </c>
      <c r="H94" s="141">
        <v>1</v>
      </c>
      <c r="I94" s="141">
        <v>1</v>
      </c>
      <c r="J94" s="141">
        <v>1</v>
      </c>
      <c r="K94" s="140"/>
      <c r="L94" s="140">
        <v>4</v>
      </c>
      <c r="M94" s="140">
        <v>1</v>
      </c>
      <c r="N94" s="141">
        <v>1</v>
      </c>
      <c r="O94" s="141"/>
      <c r="P94" s="141"/>
      <c r="Q94" s="141"/>
      <c r="R94" s="141"/>
      <c r="S94" s="141"/>
      <c r="T94" s="143">
        <v>4147.76</v>
      </c>
      <c r="U94" s="143"/>
      <c r="V94" s="143">
        <v>7684.84</v>
      </c>
      <c r="W94" s="143"/>
      <c r="X94" s="149"/>
      <c r="Y94" s="149"/>
      <c r="Z94" s="200">
        <f t="shared" si="14"/>
        <v>2439.6800000000003</v>
      </c>
      <c r="AA94" s="200">
        <f t="shared" si="21"/>
        <v>0</v>
      </c>
      <c r="AB94" s="200">
        <f t="shared" si="16"/>
        <v>0</v>
      </c>
      <c r="AC94" s="200">
        <f t="shared" si="17"/>
        <v>0</v>
      </c>
      <c r="AD94" s="200">
        <f t="shared" si="18"/>
        <v>0</v>
      </c>
      <c r="AE94" s="200">
        <f t="shared" si="19"/>
        <v>731.9040000000001</v>
      </c>
      <c r="AF94" s="200">
        <f t="shared" si="20"/>
        <v>1707.7760000000003</v>
      </c>
      <c r="AG94" s="170" t="s">
        <v>35</v>
      </c>
      <c r="AH94" s="141" t="s">
        <v>239</v>
      </c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</row>
    <row r="95" spans="1:92" s="148" customFormat="1" ht="22.5" customHeight="1" thickBot="1" thickTop="1">
      <c r="A95" s="139"/>
      <c r="B95" s="158">
        <v>92</v>
      </c>
      <c r="C95" s="141">
        <v>16072</v>
      </c>
      <c r="D95" s="141" t="s">
        <v>48</v>
      </c>
      <c r="E95" s="141" t="s">
        <v>33</v>
      </c>
      <c r="F95" s="141" t="s">
        <v>128</v>
      </c>
      <c r="G95" s="140">
        <v>1</v>
      </c>
      <c r="H95" s="161">
        <v>1</v>
      </c>
      <c r="I95" s="161">
        <v>1</v>
      </c>
      <c r="J95" s="161">
        <v>1</v>
      </c>
      <c r="K95" s="158"/>
      <c r="L95" s="158">
        <v>3</v>
      </c>
      <c r="M95" s="161">
        <v>1</v>
      </c>
      <c r="N95" s="161">
        <v>1</v>
      </c>
      <c r="O95" s="161"/>
      <c r="P95" s="161">
        <v>1</v>
      </c>
      <c r="Q95" s="161"/>
      <c r="R95" s="161"/>
      <c r="S95" s="161"/>
      <c r="T95" s="159">
        <v>14704.7</v>
      </c>
      <c r="U95" s="159"/>
      <c r="V95" s="159"/>
      <c r="W95" s="159"/>
      <c r="X95" s="149"/>
      <c r="Y95" s="149"/>
      <c r="Z95" s="200">
        <f t="shared" si="14"/>
        <v>2450.7833333333333</v>
      </c>
      <c r="AA95" s="200">
        <f t="shared" si="21"/>
        <v>0</v>
      </c>
      <c r="AB95" s="200">
        <f t="shared" si="16"/>
        <v>0</v>
      </c>
      <c r="AC95" s="200">
        <f t="shared" si="17"/>
        <v>0</v>
      </c>
      <c r="AD95" s="200">
        <f t="shared" si="18"/>
        <v>0</v>
      </c>
      <c r="AE95" s="200">
        <f t="shared" si="19"/>
        <v>735.235</v>
      </c>
      <c r="AF95" s="200">
        <f t="shared" si="20"/>
        <v>1715.5483333333332</v>
      </c>
      <c r="AG95" s="161" t="s">
        <v>35</v>
      </c>
      <c r="AH95" s="165" t="s">
        <v>252</v>
      </c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  <c r="BK95" s="147"/>
      <c r="BL95" s="147"/>
      <c r="BM95" s="147"/>
      <c r="BN95" s="147"/>
      <c r="BO95" s="147"/>
      <c r="BP95" s="147"/>
      <c r="BQ95" s="147"/>
      <c r="BR95" s="147"/>
      <c r="BS95" s="147"/>
      <c r="BT95" s="147"/>
      <c r="BU95" s="147"/>
      <c r="BV95" s="147"/>
      <c r="BW95" s="147"/>
      <c r="BX95" s="147"/>
      <c r="BY95" s="147"/>
      <c r="BZ95" s="147"/>
      <c r="CA95" s="147"/>
      <c r="CB95" s="147"/>
      <c r="CC95" s="147"/>
      <c r="CD95" s="147"/>
      <c r="CE95" s="147"/>
      <c r="CF95" s="147"/>
      <c r="CG95" s="147"/>
      <c r="CH95" s="147"/>
      <c r="CI95" s="147"/>
      <c r="CJ95" s="147"/>
      <c r="CK95" s="147"/>
      <c r="CL95" s="147"/>
      <c r="CM95" s="147"/>
      <c r="CN95" s="147"/>
    </row>
    <row r="96" spans="1:92" s="148" customFormat="1" ht="22.5" customHeight="1" thickBot="1" thickTop="1">
      <c r="A96" s="171"/>
      <c r="B96" s="141">
        <v>93</v>
      </c>
      <c r="C96" s="140">
        <v>15886</v>
      </c>
      <c r="D96" s="140" t="s">
        <v>42</v>
      </c>
      <c r="E96" s="140" t="s">
        <v>37</v>
      </c>
      <c r="F96" s="140" t="s">
        <v>51</v>
      </c>
      <c r="G96" s="140">
        <v>1</v>
      </c>
      <c r="H96" s="140">
        <v>1</v>
      </c>
      <c r="I96" s="140">
        <v>1</v>
      </c>
      <c r="J96" s="140">
        <v>1</v>
      </c>
      <c r="K96" s="140"/>
      <c r="L96" s="140">
        <v>4</v>
      </c>
      <c r="M96" s="140">
        <v>1</v>
      </c>
      <c r="N96" s="140">
        <v>1</v>
      </c>
      <c r="O96" s="140"/>
      <c r="P96" s="140"/>
      <c r="Q96" s="140">
        <v>1</v>
      </c>
      <c r="R96" s="140"/>
      <c r="S96" s="140"/>
      <c r="T96" s="143">
        <v>10682.28</v>
      </c>
      <c r="U96" s="143"/>
      <c r="V96" s="143">
        <v>4593.72</v>
      </c>
      <c r="W96" s="143"/>
      <c r="X96" s="149"/>
      <c r="Y96" s="149"/>
      <c r="Z96" s="200">
        <f t="shared" si="14"/>
        <v>2483.715</v>
      </c>
      <c r="AA96" s="200">
        <f t="shared" si="21"/>
        <v>0</v>
      </c>
      <c r="AB96" s="200">
        <f t="shared" si="16"/>
        <v>0</v>
      </c>
      <c r="AC96" s="200">
        <f t="shared" si="17"/>
        <v>0</v>
      </c>
      <c r="AD96" s="200">
        <f t="shared" si="18"/>
        <v>0</v>
      </c>
      <c r="AE96" s="200">
        <f t="shared" si="19"/>
        <v>745.1145</v>
      </c>
      <c r="AF96" s="200">
        <f t="shared" si="20"/>
        <v>1738.6005</v>
      </c>
      <c r="AG96" s="154" t="s">
        <v>35</v>
      </c>
      <c r="AH96" s="141" t="s">
        <v>204</v>
      </c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72"/>
      <c r="BK96" s="172"/>
      <c r="BL96" s="172"/>
      <c r="BM96" s="172"/>
      <c r="BN96" s="172"/>
      <c r="BO96" s="172"/>
      <c r="BP96" s="172"/>
      <c r="BQ96" s="172"/>
      <c r="BR96" s="172"/>
      <c r="BS96" s="172"/>
      <c r="BT96" s="172"/>
      <c r="BU96" s="172"/>
      <c r="BV96" s="172"/>
      <c r="BW96" s="172"/>
      <c r="BX96" s="172"/>
      <c r="BY96" s="172"/>
      <c r="BZ96" s="172"/>
      <c r="CA96" s="172"/>
      <c r="CB96" s="172"/>
      <c r="CC96" s="172"/>
      <c r="CD96" s="172"/>
      <c r="CE96" s="172"/>
      <c r="CF96" s="172"/>
      <c r="CG96" s="172"/>
      <c r="CH96" s="172"/>
      <c r="CI96" s="172"/>
      <c r="CJ96" s="172"/>
      <c r="CK96" s="172"/>
      <c r="CL96" s="172"/>
      <c r="CM96" s="172"/>
      <c r="CN96" s="172"/>
    </row>
    <row r="97" spans="1:92" s="148" customFormat="1" ht="22.5" customHeight="1" thickBot="1" thickTop="1">
      <c r="A97" s="171">
        <v>64</v>
      </c>
      <c r="B97" s="161">
        <v>94</v>
      </c>
      <c r="C97" s="141">
        <v>16415</v>
      </c>
      <c r="D97" s="161" t="s">
        <v>32</v>
      </c>
      <c r="E97" s="161" t="s">
        <v>33</v>
      </c>
      <c r="F97" s="161" t="s">
        <v>122</v>
      </c>
      <c r="G97" s="140">
        <v>1</v>
      </c>
      <c r="H97" s="161">
        <v>1</v>
      </c>
      <c r="I97" s="161">
        <v>1</v>
      </c>
      <c r="J97" s="161">
        <v>1</v>
      </c>
      <c r="K97" s="158"/>
      <c r="L97" s="158">
        <v>5</v>
      </c>
      <c r="M97" s="158">
        <v>1</v>
      </c>
      <c r="N97" s="161">
        <v>1</v>
      </c>
      <c r="O97" s="161"/>
      <c r="P97" s="161"/>
      <c r="Q97" s="161">
        <v>1</v>
      </c>
      <c r="R97" s="161"/>
      <c r="S97" s="161"/>
      <c r="T97" s="159">
        <v>14893.35</v>
      </c>
      <c r="U97" s="159"/>
      <c r="V97" s="159">
        <v>5300</v>
      </c>
      <c r="W97" s="159"/>
      <c r="X97" s="149"/>
      <c r="Y97" s="149"/>
      <c r="Z97" s="200">
        <f t="shared" si="14"/>
        <v>2549.335</v>
      </c>
      <c r="AA97" s="200">
        <f t="shared" si="21"/>
        <v>0</v>
      </c>
      <c r="AB97" s="200">
        <f t="shared" si="16"/>
        <v>0</v>
      </c>
      <c r="AC97" s="200">
        <f t="shared" si="17"/>
        <v>0</v>
      </c>
      <c r="AD97" s="200">
        <f t="shared" si="18"/>
        <v>0</v>
      </c>
      <c r="AE97" s="200">
        <f t="shared" si="19"/>
        <v>764.8004999999999</v>
      </c>
      <c r="AF97" s="200">
        <f t="shared" si="20"/>
        <v>1784.5345000000002</v>
      </c>
      <c r="AG97" s="161" t="s">
        <v>35</v>
      </c>
      <c r="AH97" s="165" t="s">
        <v>39</v>
      </c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</row>
    <row r="98" spans="1:92" s="148" customFormat="1" ht="22.5" customHeight="1" thickBot="1" thickTop="1">
      <c r="A98" s="139"/>
      <c r="B98" s="140">
        <v>95</v>
      </c>
      <c r="C98" s="140">
        <v>16249</v>
      </c>
      <c r="D98" s="140" t="s">
        <v>42</v>
      </c>
      <c r="E98" s="140" t="s">
        <v>33</v>
      </c>
      <c r="F98" s="141" t="s">
        <v>115</v>
      </c>
      <c r="G98" s="140">
        <v>1</v>
      </c>
      <c r="H98" s="140">
        <v>1</v>
      </c>
      <c r="I98" s="140"/>
      <c r="J98" s="140">
        <v>1</v>
      </c>
      <c r="K98" s="140"/>
      <c r="L98" s="140">
        <v>4</v>
      </c>
      <c r="M98" s="140">
        <v>1</v>
      </c>
      <c r="N98" s="140">
        <v>1</v>
      </c>
      <c r="O98" s="140">
        <v>1</v>
      </c>
      <c r="P98" s="140"/>
      <c r="Q98" s="140">
        <v>1</v>
      </c>
      <c r="R98" s="140"/>
      <c r="S98" s="140"/>
      <c r="T98" s="143">
        <v>100.52</v>
      </c>
      <c r="U98" s="143">
        <v>6429.18</v>
      </c>
      <c r="V98" s="143">
        <v>4800</v>
      </c>
      <c r="W98" s="143"/>
      <c r="X98" s="144"/>
      <c r="Y98" s="144"/>
      <c r="Z98" s="200">
        <f t="shared" si="14"/>
        <v>2578.76575</v>
      </c>
      <c r="AA98" s="200">
        <f t="shared" si="21"/>
        <v>773.629725</v>
      </c>
      <c r="AB98" s="200">
        <f t="shared" si="16"/>
        <v>0</v>
      </c>
      <c r="AC98" s="200">
        <f t="shared" si="17"/>
        <v>0</v>
      </c>
      <c r="AD98" s="200">
        <f t="shared" si="18"/>
        <v>0</v>
      </c>
      <c r="AE98" s="200">
        <f t="shared" si="19"/>
        <v>0</v>
      </c>
      <c r="AF98" s="200">
        <f t="shared" si="20"/>
        <v>1805.136025</v>
      </c>
      <c r="AG98" s="140" t="s">
        <v>35</v>
      </c>
      <c r="AH98" s="146" t="s">
        <v>208</v>
      </c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  <c r="BP98" s="147"/>
      <c r="BQ98" s="147"/>
      <c r="BR98" s="147"/>
      <c r="BS98" s="147"/>
      <c r="BT98" s="147"/>
      <c r="BU98" s="147"/>
      <c r="BV98" s="147"/>
      <c r="BW98" s="147"/>
      <c r="BX98" s="147"/>
      <c r="BY98" s="147"/>
      <c r="BZ98" s="147"/>
      <c r="CA98" s="147"/>
      <c r="CB98" s="147"/>
      <c r="CC98" s="147"/>
      <c r="CD98" s="147"/>
      <c r="CE98" s="147"/>
      <c r="CF98" s="147"/>
      <c r="CG98" s="147"/>
      <c r="CH98" s="147"/>
      <c r="CI98" s="147"/>
      <c r="CJ98" s="147"/>
      <c r="CK98" s="147"/>
      <c r="CL98" s="147"/>
      <c r="CM98" s="147"/>
      <c r="CN98" s="147"/>
    </row>
    <row r="99" spans="1:92" s="148" customFormat="1" ht="22.5" customHeight="1" thickBot="1" thickTop="1">
      <c r="A99" s="139">
        <v>52</v>
      </c>
      <c r="B99" s="141">
        <v>96</v>
      </c>
      <c r="C99" s="141">
        <v>15446</v>
      </c>
      <c r="D99" s="141" t="s">
        <v>48</v>
      </c>
      <c r="E99" s="141" t="s">
        <v>37</v>
      </c>
      <c r="F99" s="141" t="s">
        <v>52</v>
      </c>
      <c r="G99" s="140">
        <v>1</v>
      </c>
      <c r="H99" s="140">
        <v>1</v>
      </c>
      <c r="I99" s="140"/>
      <c r="J99" s="140">
        <v>1</v>
      </c>
      <c r="K99" s="140"/>
      <c r="L99" s="140">
        <v>2</v>
      </c>
      <c r="M99" s="140">
        <v>1</v>
      </c>
      <c r="N99" s="140">
        <v>1</v>
      </c>
      <c r="O99" s="140"/>
      <c r="P99" s="141"/>
      <c r="Q99" s="141"/>
      <c r="R99" s="141">
        <v>1</v>
      </c>
      <c r="S99" s="141"/>
      <c r="T99" s="143">
        <v>2496.32</v>
      </c>
      <c r="U99" s="143"/>
      <c r="V99" s="143">
        <v>2783.68</v>
      </c>
      <c r="W99" s="143"/>
      <c r="X99" s="149"/>
      <c r="Y99" s="149"/>
      <c r="Z99" s="200">
        <f t="shared" si="14"/>
        <v>2015.92</v>
      </c>
      <c r="AA99" s="200">
        <f t="shared" si="21"/>
        <v>0</v>
      </c>
      <c r="AB99" s="200">
        <f t="shared" si="16"/>
        <v>0</v>
      </c>
      <c r="AC99" s="200">
        <f t="shared" si="17"/>
        <v>201.592</v>
      </c>
      <c r="AD99" s="200">
        <f t="shared" si="18"/>
        <v>0</v>
      </c>
      <c r="AE99" s="200">
        <f t="shared" si="19"/>
        <v>0</v>
      </c>
      <c r="AF99" s="200">
        <f t="shared" si="20"/>
        <v>1814.328</v>
      </c>
      <c r="AG99" s="154" t="s">
        <v>35</v>
      </c>
      <c r="AH99" s="141" t="s">
        <v>44</v>
      </c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47"/>
      <c r="BQ99" s="147"/>
      <c r="BR99" s="147"/>
      <c r="BS99" s="147"/>
      <c r="BT99" s="147"/>
      <c r="BU99" s="147"/>
      <c r="BV99" s="147"/>
      <c r="BW99" s="147"/>
      <c r="BX99" s="147"/>
      <c r="BY99" s="147"/>
      <c r="BZ99" s="147"/>
      <c r="CA99" s="147"/>
      <c r="CB99" s="147"/>
      <c r="CC99" s="147"/>
      <c r="CD99" s="147"/>
      <c r="CE99" s="147"/>
      <c r="CF99" s="147"/>
      <c r="CG99" s="147"/>
      <c r="CH99" s="147"/>
      <c r="CI99" s="147"/>
      <c r="CJ99" s="147"/>
      <c r="CK99" s="147"/>
      <c r="CL99" s="147"/>
      <c r="CM99" s="147"/>
      <c r="CN99" s="147"/>
    </row>
    <row r="100" spans="1:92" s="148" customFormat="1" ht="22.5" customHeight="1" thickBot="1" thickTop="1">
      <c r="A100" s="139">
        <v>129</v>
      </c>
      <c r="B100" s="141">
        <v>97</v>
      </c>
      <c r="C100" s="141">
        <v>14761</v>
      </c>
      <c r="D100" s="141" t="s">
        <v>32</v>
      </c>
      <c r="E100" s="141" t="s">
        <v>58</v>
      </c>
      <c r="F100" s="141" t="s">
        <v>85</v>
      </c>
      <c r="G100" s="140">
        <v>1</v>
      </c>
      <c r="H100" s="141">
        <v>1</v>
      </c>
      <c r="I100" s="141"/>
      <c r="J100" s="141">
        <v>1</v>
      </c>
      <c r="K100" s="140"/>
      <c r="L100" s="140">
        <v>3</v>
      </c>
      <c r="M100" s="141">
        <v>1</v>
      </c>
      <c r="N100" s="141">
        <v>1</v>
      </c>
      <c r="O100" s="141"/>
      <c r="P100" s="141"/>
      <c r="Q100" s="141"/>
      <c r="R100" s="141">
        <v>1</v>
      </c>
      <c r="S100" s="141"/>
      <c r="T100" s="143">
        <v>5546.48</v>
      </c>
      <c r="U100" s="143">
        <v>109.13</v>
      </c>
      <c r="V100" s="143">
        <v>3224.39</v>
      </c>
      <c r="W100" s="143"/>
      <c r="X100" s="160"/>
      <c r="Y100" s="160"/>
      <c r="Z100" s="201">
        <f aca="true" t="shared" si="22" ref="Z100:Z130">((T100*50%+U100*85%+V100)/L100)+W100</f>
        <v>2030.1301666666666</v>
      </c>
      <c r="AA100" s="201">
        <f t="shared" si="21"/>
        <v>0</v>
      </c>
      <c r="AB100" s="201">
        <f aca="true" t="shared" si="23" ref="AB100:AB130">IF(K100=1,Z100*20%,0)</f>
        <v>0</v>
      </c>
      <c r="AC100" s="201">
        <f aca="true" t="shared" si="24" ref="AC100:AC130">IF(R100=1,Z100*10%,0)</f>
        <v>203.01301666666666</v>
      </c>
      <c r="AD100" s="201">
        <f aca="true" t="shared" si="25" ref="AD100:AD130">IF(S100=1,Z100*30%,0)</f>
        <v>0</v>
      </c>
      <c r="AE100" s="201">
        <f aca="true" t="shared" si="26" ref="AE100:AE130">IF(I100=1,Z100*30%,0)</f>
        <v>0</v>
      </c>
      <c r="AF100" s="201">
        <f aca="true" t="shared" si="27" ref="AF100:AF130">Z100-AA100-AB100-AC100-AD100-AE100</f>
        <v>1827.11715</v>
      </c>
      <c r="AG100" s="170" t="s">
        <v>35</v>
      </c>
      <c r="AH100" s="141" t="s">
        <v>213</v>
      </c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  <c r="BI100" s="147"/>
      <c r="BJ100" s="147"/>
      <c r="BK100" s="147"/>
      <c r="BL100" s="147"/>
      <c r="BM100" s="147"/>
      <c r="BN100" s="147"/>
      <c r="BO100" s="147"/>
      <c r="BP100" s="147"/>
      <c r="BQ100" s="147"/>
      <c r="BR100" s="147"/>
      <c r="BS100" s="147"/>
      <c r="BT100" s="147"/>
      <c r="BU100" s="147"/>
      <c r="BV100" s="147"/>
      <c r="BW100" s="147"/>
      <c r="BX100" s="147"/>
      <c r="BY100" s="147"/>
      <c r="BZ100" s="147"/>
      <c r="CA100" s="147"/>
      <c r="CB100" s="147"/>
      <c r="CC100" s="147"/>
      <c r="CD100" s="147"/>
      <c r="CE100" s="147"/>
      <c r="CF100" s="147"/>
      <c r="CG100" s="147"/>
      <c r="CH100" s="147"/>
      <c r="CI100" s="147"/>
      <c r="CJ100" s="147"/>
      <c r="CK100" s="147"/>
      <c r="CL100" s="147"/>
      <c r="CM100" s="147"/>
      <c r="CN100" s="147"/>
    </row>
    <row r="101" spans="1:92" s="148" customFormat="1" ht="22.5" customHeight="1" thickBot="1" thickTop="1">
      <c r="A101" s="139">
        <v>25</v>
      </c>
      <c r="B101" s="141">
        <v>98</v>
      </c>
      <c r="C101" s="141">
        <v>15111</v>
      </c>
      <c r="D101" s="141" t="s">
        <v>32</v>
      </c>
      <c r="E101" s="141" t="s">
        <v>37</v>
      </c>
      <c r="F101" s="141" t="s">
        <v>99</v>
      </c>
      <c r="G101" s="140">
        <v>1</v>
      </c>
      <c r="H101" s="141">
        <v>1</v>
      </c>
      <c r="I101" s="141"/>
      <c r="J101" s="141">
        <v>1</v>
      </c>
      <c r="K101" s="140"/>
      <c r="L101" s="140">
        <v>4</v>
      </c>
      <c r="M101" s="140">
        <v>1</v>
      </c>
      <c r="N101" s="141">
        <v>1</v>
      </c>
      <c r="O101" s="141">
        <v>1</v>
      </c>
      <c r="P101" s="141"/>
      <c r="Q101" s="141">
        <v>1</v>
      </c>
      <c r="R101" s="141"/>
      <c r="S101" s="141"/>
      <c r="T101" s="143"/>
      <c r="U101" s="143">
        <v>275.91</v>
      </c>
      <c r="V101" s="143">
        <v>10262.42</v>
      </c>
      <c r="W101" s="143"/>
      <c r="X101" s="149"/>
      <c r="Y101" s="149"/>
      <c r="Z101" s="200">
        <f t="shared" si="22"/>
        <v>2624.235875</v>
      </c>
      <c r="AA101" s="200">
        <f t="shared" si="21"/>
        <v>787.2707624999999</v>
      </c>
      <c r="AB101" s="200">
        <f t="shared" si="23"/>
        <v>0</v>
      </c>
      <c r="AC101" s="200">
        <f t="shared" si="24"/>
        <v>0</v>
      </c>
      <c r="AD101" s="200">
        <f t="shared" si="25"/>
        <v>0</v>
      </c>
      <c r="AE101" s="200">
        <f t="shared" si="26"/>
        <v>0</v>
      </c>
      <c r="AF101" s="200">
        <f t="shared" si="27"/>
        <v>1836.9651125</v>
      </c>
      <c r="AG101" s="170" t="s">
        <v>35</v>
      </c>
      <c r="AH101" s="141" t="s">
        <v>238</v>
      </c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  <c r="BI101" s="147"/>
      <c r="BJ101" s="147"/>
      <c r="BK101" s="147"/>
      <c r="BL101" s="147"/>
      <c r="BM101" s="147"/>
      <c r="BN101" s="147"/>
      <c r="BO101" s="147"/>
      <c r="BP101" s="147"/>
      <c r="BQ101" s="147"/>
      <c r="BR101" s="147"/>
      <c r="BS101" s="147"/>
      <c r="BT101" s="147"/>
      <c r="BU101" s="147"/>
      <c r="BV101" s="147"/>
      <c r="BW101" s="147"/>
      <c r="BX101" s="147"/>
      <c r="BY101" s="147"/>
      <c r="BZ101" s="147"/>
      <c r="CA101" s="147"/>
      <c r="CB101" s="147"/>
      <c r="CC101" s="147"/>
      <c r="CD101" s="147"/>
      <c r="CE101" s="147"/>
      <c r="CF101" s="147"/>
      <c r="CG101" s="147"/>
      <c r="CH101" s="147"/>
      <c r="CI101" s="147"/>
      <c r="CJ101" s="147"/>
      <c r="CK101" s="147"/>
      <c r="CL101" s="147"/>
      <c r="CM101" s="147"/>
      <c r="CN101" s="147"/>
    </row>
    <row r="102" spans="1:92" s="148" customFormat="1" ht="22.5" customHeight="1" thickBot="1" thickTop="1">
      <c r="A102" s="139">
        <v>96</v>
      </c>
      <c r="B102" s="140">
        <v>99</v>
      </c>
      <c r="C102" s="141">
        <v>14615</v>
      </c>
      <c r="D102" s="141" t="s">
        <v>32</v>
      </c>
      <c r="E102" s="141" t="s">
        <v>58</v>
      </c>
      <c r="F102" s="141" t="s">
        <v>156</v>
      </c>
      <c r="G102" s="140">
        <v>1</v>
      </c>
      <c r="H102" s="141">
        <v>1</v>
      </c>
      <c r="I102" s="141">
        <v>1</v>
      </c>
      <c r="J102" s="141">
        <v>1</v>
      </c>
      <c r="K102" s="140"/>
      <c r="L102" s="140">
        <v>4</v>
      </c>
      <c r="M102" s="141">
        <v>1</v>
      </c>
      <c r="N102" s="141">
        <v>1</v>
      </c>
      <c r="O102" s="141"/>
      <c r="P102" s="141"/>
      <c r="Q102" s="141"/>
      <c r="R102" s="141"/>
      <c r="S102" s="141"/>
      <c r="T102" s="143">
        <v>958.34</v>
      </c>
      <c r="U102" s="143"/>
      <c r="V102" s="143">
        <v>10166.66</v>
      </c>
      <c r="W102" s="143"/>
      <c r="X102" s="149"/>
      <c r="Y102" s="149"/>
      <c r="Z102" s="200">
        <f t="shared" si="22"/>
        <v>2661.4575</v>
      </c>
      <c r="AA102" s="200">
        <f t="shared" si="21"/>
        <v>0</v>
      </c>
      <c r="AB102" s="200">
        <f t="shared" si="23"/>
        <v>0</v>
      </c>
      <c r="AC102" s="200">
        <f t="shared" si="24"/>
        <v>0</v>
      </c>
      <c r="AD102" s="200">
        <f t="shared" si="25"/>
        <v>0</v>
      </c>
      <c r="AE102" s="200">
        <f t="shared" si="26"/>
        <v>798.43725</v>
      </c>
      <c r="AF102" s="200">
        <f t="shared" si="27"/>
        <v>1863.02025</v>
      </c>
      <c r="AG102" s="140" t="s">
        <v>35</v>
      </c>
      <c r="AH102" s="146" t="s">
        <v>237</v>
      </c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  <c r="BI102" s="147"/>
      <c r="BJ102" s="147"/>
      <c r="BK102" s="147"/>
      <c r="BL102" s="147"/>
      <c r="BM102" s="147"/>
      <c r="BN102" s="147"/>
      <c r="BO102" s="147"/>
      <c r="BP102" s="147"/>
      <c r="BQ102" s="147"/>
      <c r="BR102" s="147"/>
      <c r="BS102" s="147"/>
      <c r="BT102" s="147"/>
      <c r="BU102" s="147"/>
      <c r="BV102" s="147"/>
      <c r="BW102" s="147"/>
      <c r="BX102" s="147"/>
      <c r="BY102" s="147"/>
      <c r="BZ102" s="147"/>
      <c r="CA102" s="147"/>
      <c r="CB102" s="147"/>
      <c r="CC102" s="147"/>
      <c r="CD102" s="147"/>
      <c r="CE102" s="147"/>
      <c r="CF102" s="147"/>
      <c r="CG102" s="147"/>
      <c r="CH102" s="147"/>
      <c r="CI102" s="147"/>
      <c r="CJ102" s="147"/>
      <c r="CK102" s="147"/>
      <c r="CL102" s="147"/>
      <c r="CM102" s="147"/>
      <c r="CN102" s="147"/>
    </row>
    <row r="103" spans="1:92" s="148" customFormat="1" ht="22.5" customHeight="1" thickBot="1" thickTop="1">
      <c r="A103" s="139"/>
      <c r="B103" s="141">
        <v>100</v>
      </c>
      <c r="C103" s="140">
        <v>14152</v>
      </c>
      <c r="D103" s="140" t="s">
        <v>48</v>
      </c>
      <c r="E103" s="140">
        <v>9</v>
      </c>
      <c r="F103" s="140" t="s">
        <v>62</v>
      </c>
      <c r="G103" s="140">
        <v>1</v>
      </c>
      <c r="H103" s="140">
        <v>1</v>
      </c>
      <c r="I103" s="140"/>
      <c r="J103" s="140">
        <v>1</v>
      </c>
      <c r="K103" s="140"/>
      <c r="L103" s="140">
        <v>3</v>
      </c>
      <c r="M103" s="140">
        <v>1</v>
      </c>
      <c r="N103" s="140">
        <v>1</v>
      </c>
      <c r="O103" s="140"/>
      <c r="P103" s="140"/>
      <c r="Q103" s="140"/>
      <c r="R103" s="140"/>
      <c r="S103" s="140"/>
      <c r="T103" s="143">
        <v>7081.48</v>
      </c>
      <c r="U103" s="143">
        <v>49.54</v>
      </c>
      <c r="V103" s="143">
        <v>2185.47</v>
      </c>
      <c r="W103" s="143"/>
      <c r="X103" s="149"/>
      <c r="Y103" s="149"/>
      <c r="Z103" s="200">
        <f t="shared" si="22"/>
        <v>1922.773</v>
      </c>
      <c r="AA103" s="200">
        <f t="shared" si="21"/>
        <v>0</v>
      </c>
      <c r="AB103" s="200">
        <f t="shared" si="23"/>
        <v>0</v>
      </c>
      <c r="AC103" s="200">
        <f t="shared" si="24"/>
        <v>0</v>
      </c>
      <c r="AD103" s="200">
        <f t="shared" si="25"/>
        <v>0</v>
      </c>
      <c r="AE103" s="200">
        <f t="shared" si="26"/>
        <v>0</v>
      </c>
      <c r="AF103" s="200">
        <f t="shared" si="27"/>
        <v>1922.773</v>
      </c>
      <c r="AG103" s="154" t="s">
        <v>35</v>
      </c>
      <c r="AH103" s="141" t="s">
        <v>212</v>
      </c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  <c r="BI103" s="147"/>
      <c r="BJ103" s="147"/>
      <c r="BK103" s="147"/>
      <c r="BL103" s="147"/>
      <c r="BM103" s="147"/>
      <c r="BN103" s="147"/>
      <c r="BO103" s="147"/>
      <c r="BP103" s="147"/>
      <c r="BQ103" s="147"/>
      <c r="BR103" s="147"/>
      <c r="BS103" s="147"/>
      <c r="BT103" s="147"/>
      <c r="BU103" s="147"/>
      <c r="BV103" s="147"/>
      <c r="BW103" s="147"/>
      <c r="BX103" s="147"/>
      <c r="BY103" s="147"/>
      <c r="BZ103" s="147"/>
      <c r="CA103" s="147"/>
      <c r="CB103" s="147"/>
      <c r="CC103" s="147"/>
      <c r="CD103" s="147"/>
      <c r="CE103" s="147"/>
      <c r="CF103" s="147"/>
      <c r="CG103" s="147"/>
      <c r="CH103" s="147"/>
      <c r="CI103" s="147"/>
      <c r="CJ103" s="147"/>
      <c r="CK103" s="147"/>
      <c r="CL103" s="147"/>
      <c r="CM103" s="147"/>
      <c r="CN103" s="147"/>
    </row>
    <row r="104" spans="1:92" s="148" customFormat="1" ht="22.5" customHeight="1" thickBot="1" thickTop="1">
      <c r="A104" s="139">
        <v>27</v>
      </c>
      <c r="B104" s="141">
        <v>101</v>
      </c>
      <c r="C104" s="140">
        <v>15705</v>
      </c>
      <c r="D104" s="140" t="s">
        <v>42</v>
      </c>
      <c r="E104" s="140" t="s">
        <v>33</v>
      </c>
      <c r="F104" s="140" t="s">
        <v>45</v>
      </c>
      <c r="G104" s="140">
        <v>1</v>
      </c>
      <c r="H104" s="140">
        <v>1</v>
      </c>
      <c r="I104" s="140"/>
      <c r="J104" s="140">
        <v>1</v>
      </c>
      <c r="K104" s="140"/>
      <c r="L104" s="140">
        <v>6</v>
      </c>
      <c r="M104" s="140">
        <v>1</v>
      </c>
      <c r="N104" s="140">
        <v>1</v>
      </c>
      <c r="O104" s="140"/>
      <c r="P104" s="140">
        <v>1</v>
      </c>
      <c r="Q104" s="140"/>
      <c r="R104" s="140"/>
      <c r="S104" s="140"/>
      <c r="T104" s="143">
        <v>21767.73</v>
      </c>
      <c r="U104" s="143"/>
      <c r="V104" s="143">
        <v>710.86</v>
      </c>
      <c r="W104" s="149"/>
      <c r="X104" s="149"/>
      <c r="Y104" s="149"/>
      <c r="Z104" s="200">
        <f t="shared" si="22"/>
        <v>1932.4541666666667</v>
      </c>
      <c r="AA104" s="200">
        <f t="shared" si="21"/>
        <v>0</v>
      </c>
      <c r="AB104" s="200">
        <f t="shared" si="23"/>
        <v>0</v>
      </c>
      <c r="AC104" s="200">
        <f t="shared" si="24"/>
        <v>0</v>
      </c>
      <c r="AD104" s="200">
        <f t="shared" si="25"/>
        <v>0</v>
      </c>
      <c r="AE104" s="200">
        <f t="shared" si="26"/>
        <v>0</v>
      </c>
      <c r="AF104" s="200">
        <f t="shared" si="27"/>
        <v>1932.4541666666667</v>
      </c>
      <c r="AG104" s="170" t="s">
        <v>35</v>
      </c>
      <c r="AH104" s="141" t="s">
        <v>46</v>
      </c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  <c r="BI104" s="147"/>
      <c r="BJ104" s="147"/>
      <c r="BK104" s="147"/>
      <c r="BL104" s="147"/>
      <c r="BM104" s="147"/>
      <c r="BN104" s="147"/>
      <c r="BO104" s="147"/>
      <c r="BP104" s="147"/>
      <c r="BQ104" s="147"/>
      <c r="BR104" s="147"/>
      <c r="BS104" s="147"/>
      <c r="BT104" s="147"/>
      <c r="BU104" s="147"/>
      <c r="BV104" s="147"/>
      <c r="BW104" s="147"/>
      <c r="BX104" s="147"/>
      <c r="BY104" s="147"/>
      <c r="BZ104" s="147"/>
      <c r="CA104" s="147"/>
      <c r="CB104" s="147"/>
      <c r="CC104" s="147"/>
      <c r="CD104" s="147"/>
      <c r="CE104" s="147"/>
      <c r="CF104" s="147"/>
      <c r="CG104" s="147"/>
      <c r="CH104" s="147"/>
      <c r="CI104" s="147"/>
      <c r="CJ104" s="147"/>
      <c r="CK104" s="147"/>
      <c r="CL104" s="147"/>
      <c r="CM104" s="147"/>
      <c r="CN104" s="147"/>
    </row>
    <row r="105" spans="1:92" s="148" customFormat="1" ht="22.5" customHeight="1" thickBot="1" thickTop="1">
      <c r="A105" s="139">
        <v>78</v>
      </c>
      <c r="B105" s="141">
        <v>102</v>
      </c>
      <c r="C105" s="141">
        <v>14203</v>
      </c>
      <c r="D105" s="141" t="s">
        <v>32</v>
      </c>
      <c r="E105" s="141">
        <v>9</v>
      </c>
      <c r="F105" s="141" t="s">
        <v>172</v>
      </c>
      <c r="G105" s="140">
        <v>1</v>
      </c>
      <c r="H105" s="141">
        <v>1</v>
      </c>
      <c r="I105" s="141">
        <v>1</v>
      </c>
      <c r="J105" s="141">
        <v>1</v>
      </c>
      <c r="K105" s="140"/>
      <c r="L105" s="140">
        <v>3</v>
      </c>
      <c r="M105" s="140">
        <v>1</v>
      </c>
      <c r="N105" s="141">
        <v>1</v>
      </c>
      <c r="O105" s="141"/>
      <c r="P105" s="141"/>
      <c r="Q105" s="141"/>
      <c r="R105" s="141"/>
      <c r="S105" s="141"/>
      <c r="T105" s="143">
        <v>4146.49</v>
      </c>
      <c r="U105" s="143">
        <v>191.81</v>
      </c>
      <c r="V105" s="143">
        <v>6062.15</v>
      </c>
      <c r="W105" s="143"/>
      <c r="X105" s="149"/>
      <c r="Y105" s="149"/>
      <c r="Z105" s="200">
        <f t="shared" si="22"/>
        <v>2766.1445</v>
      </c>
      <c r="AA105" s="200">
        <f t="shared" si="21"/>
        <v>0</v>
      </c>
      <c r="AB105" s="200">
        <f t="shared" si="23"/>
        <v>0</v>
      </c>
      <c r="AC105" s="200">
        <f t="shared" si="24"/>
        <v>0</v>
      </c>
      <c r="AD105" s="200">
        <f t="shared" si="25"/>
        <v>0</v>
      </c>
      <c r="AE105" s="200">
        <f t="shared" si="26"/>
        <v>829.84335</v>
      </c>
      <c r="AF105" s="200">
        <f t="shared" si="27"/>
        <v>1936.3011499999998</v>
      </c>
      <c r="AG105" s="188" t="s">
        <v>35</v>
      </c>
      <c r="AH105" s="146" t="s">
        <v>213</v>
      </c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47"/>
      <c r="BM105" s="147"/>
      <c r="BN105" s="147"/>
      <c r="BO105" s="147"/>
      <c r="BP105" s="147"/>
      <c r="BQ105" s="147"/>
      <c r="BR105" s="147"/>
      <c r="BS105" s="147"/>
      <c r="BT105" s="147"/>
      <c r="BU105" s="147"/>
      <c r="BV105" s="147"/>
      <c r="BW105" s="147"/>
      <c r="BX105" s="147"/>
      <c r="BY105" s="147"/>
      <c r="BZ105" s="147"/>
      <c r="CA105" s="147"/>
      <c r="CB105" s="147"/>
      <c r="CC105" s="147"/>
      <c r="CD105" s="147"/>
      <c r="CE105" s="147"/>
      <c r="CF105" s="147"/>
      <c r="CG105" s="147"/>
      <c r="CH105" s="147"/>
      <c r="CI105" s="147"/>
      <c r="CJ105" s="147"/>
      <c r="CK105" s="147"/>
      <c r="CL105" s="147"/>
      <c r="CM105" s="147"/>
      <c r="CN105" s="147"/>
    </row>
    <row r="106" spans="1:92" s="167" customFormat="1" ht="22.5" customHeight="1" thickBot="1" thickTop="1">
      <c r="A106" s="139"/>
      <c r="B106" s="141">
        <v>103</v>
      </c>
      <c r="C106" s="141">
        <v>16383</v>
      </c>
      <c r="D106" s="141" t="s">
        <v>32</v>
      </c>
      <c r="E106" s="141" t="s">
        <v>33</v>
      </c>
      <c r="F106" s="141" t="s">
        <v>91</v>
      </c>
      <c r="G106" s="140">
        <v>1</v>
      </c>
      <c r="H106" s="141">
        <v>1</v>
      </c>
      <c r="I106" s="141"/>
      <c r="J106" s="141">
        <v>1</v>
      </c>
      <c r="K106" s="140"/>
      <c r="L106" s="140">
        <v>4</v>
      </c>
      <c r="M106" s="141">
        <v>1</v>
      </c>
      <c r="N106" s="141">
        <v>1</v>
      </c>
      <c r="O106" s="141"/>
      <c r="P106" s="141"/>
      <c r="Q106" s="141"/>
      <c r="R106" s="141"/>
      <c r="S106" s="141"/>
      <c r="T106" s="143">
        <v>455.41</v>
      </c>
      <c r="U106" s="143">
        <v>1399.6</v>
      </c>
      <c r="V106" s="143">
        <v>6344.99</v>
      </c>
      <c r="W106" s="143"/>
      <c r="X106" s="149"/>
      <c r="Y106" s="149"/>
      <c r="Z106" s="200">
        <f t="shared" si="22"/>
        <v>1940.58875</v>
      </c>
      <c r="AA106" s="200">
        <f t="shared" si="21"/>
        <v>0</v>
      </c>
      <c r="AB106" s="200">
        <f t="shared" si="23"/>
        <v>0</v>
      </c>
      <c r="AC106" s="200">
        <f t="shared" si="24"/>
        <v>0</v>
      </c>
      <c r="AD106" s="200">
        <f t="shared" si="25"/>
        <v>0</v>
      </c>
      <c r="AE106" s="200">
        <f t="shared" si="26"/>
        <v>0</v>
      </c>
      <c r="AF106" s="200">
        <f t="shared" si="27"/>
        <v>1940.58875</v>
      </c>
      <c r="AG106" s="154" t="s">
        <v>35</v>
      </c>
      <c r="AH106" s="141" t="s">
        <v>211</v>
      </c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  <c r="BI106" s="147"/>
      <c r="BJ106" s="147"/>
      <c r="BK106" s="147"/>
      <c r="BL106" s="147"/>
      <c r="BM106" s="147"/>
      <c r="BN106" s="147"/>
      <c r="BO106" s="147"/>
      <c r="BP106" s="147"/>
      <c r="BQ106" s="147"/>
      <c r="BR106" s="147"/>
      <c r="BS106" s="147"/>
      <c r="BT106" s="147"/>
      <c r="BU106" s="147"/>
      <c r="BV106" s="147"/>
      <c r="BW106" s="147"/>
      <c r="BX106" s="147"/>
      <c r="BY106" s="147"/>
      <c r="BZ106" s="147"/>
      <c r="CA106" s="147"/>
      <c r="CB106" s="147"/>
      <c r="CC106" s="147"/>
      <c r="CD106" s="147"/>
      <c r="CE106" s="147"/>
      <c r="CF106" s="147"/>
      <c r="CG106" s="147"/>
      <c r="CH106" s="147"/>
      <c r="CI106" s="147"/>
      <c r="CJ106" s="147"/>
      <c r="CK106" s="147"/>
      <c r="CL106" s="147"/>
      <c r="CM106" s="147"/>
      <c r="CN106" s="147"/>
    </row>
    <row r="107" spans="1:92" s="148" customFormat="1" ht="22.5" customHeight="1" thickBot="1" thickTop="1">
      <c r="A107" s="139">
        <v>92</v>
      </c>
      <c r="B107" s="140">
        <v>104</v>
      </c>
      <c r="C107" s="161">
        <v>13846</v>
      </c>
      <c r="D107" s="161" t="s">
        <v>48</v>
      </c>
      <c r="E107" s="161">
        <v>9</v>
      </c>
      <c r="F107" s="161" t="s">
        <v>192</v>
      </c>
      <c r="G107" s="140">
        <v>1</v>
      </c>
      <c r="H107" s="161">
        <v>1</v>
      </c>
      <c r="I107" s="161"/>
      <c r="J107" s="161">
        <v>1</v>
      </c>
      <c r="K107" s="158"/>
      <c r="L107" s="158">
        <v>3</v>
      </c>
      <c r="M107" s="158">
        <v>1</v>
      </c>
      <c r="N107" s="161">
        <v>1</v>
      </c>
      <c r="O107" s="161"/>
      <c r="P107" s="161">
        <v>1</v>
      </c>
      <c r="Q107" s="161"/>
      <c r="R107" s="161"/>
      <c r="S107" s="161"/>
      <c r="T107" s="159">
        <v>0.07</v>
      </c>
      <c r="U107" s="159">
        <v>3426.16</v>
      </c>
      <c r="V107" s="159">
        <v>2913.77</v>
      </c>
      <c r="W107" s="159"/>
      <c r="X107" s="160"/>
      <c r="Y107" s="160"/>
      <c r="Z107" s="201">
        <f t="shared" si="22"/>
        <v>1942.0136666666665</v>
      </c>
      <c r="AA107" s="201">
        <f t="shared" si="21"/>
        <v>0</v>
      </c>
      <c r="AB107" s="201">
        <f t="shared" si="23"/>
        <v>0</v>
      </c>
      <c r="AC107" s="201">
        <f t="shared" si="24"/>
        <v>0</v>
      </c>
      <c r="AD107" s="201">
        <f t="shared" si="25"/>
        <v>0</v>
      </c>
      <c r="AE107" s="201">
        <f t="shared" si="26"/>
        <v>0</v>
      </c>
      <c r="AF107" s="201">
        <f t="shared" si="27"/>
        <v>1942.0136666666665</v>
      </c>
      <c r="AG107" s="161" t="s">
        <v>35</v>
      </c>
      <c r="AH107" s="165" t="s">
        <v>275</v>
      </c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7"/>
      <c r="BN107" s="147"/>
      <c r="BO107" s="147"/>
      <c r="BP107" s="147"/>
      <c r="BQ107" s="147"/>
      <c r="BR107" s="147"/>
      <c r="BS107" s="147"/>
      <c r="BT107" s="147"/>
      <c r="BU107" s="147"/>
      <c r="BV107" s="147"/>
      <c r="BW107" s="147"/>
      <c r="BX107" s="147"/>
      <c r="BY107" s="147"/>
      <c r="BZ107" s="147"/>
      <c r="CA107" s="147"/>
      <c r="CB107" s="147"/>
      <c r="CC107" s="147"/>
      <c r="CD107" s="147"/>
      <c r="CE107" s="147"/>
      <c r="CF107" s="147"/>
      <c r="CG107" s="147"/>
      <c r="CH107" s="147"/>
      <c r="CI107" s="147"/>
      <c r="CJ107" s="147"/>
      <c r="CK107" s="147"/>
      <c r="CL107" s="147"/>
      <c r="CM107" s="147"/>
      <c r="CN107" s="147"/>
    </row>
    <row r="108" spans="1:92" s="148" customFormat="1" ht="22.5" customHeight="1" thickBot="1" thickTop="1">
      <c r="A108" s="139">
        <v>212</v>
      </c>
      <c r="B108" s="141">
        <v>105</v>
      </c>
      <c r="C108" s="141">
        <v>15466</v>
      </c>
      <c r="D108" s="141" t="s">
        <v>48</v>
      </c>
      <c r="E108" s="141" t="s">
        <v>37</v>
      </c>
      <c r="F108" s="141" t="s">
        <v>141</v>
      </c>
      <c r="G108" s="140">
        <v>1</v>
      </c>
      <c r="H108" s="141">
        <v>1</v>
      </c>
      <c r="I108" s="141">
        <v>1</v>
      </c>
      <c r="J108" s="141">
        <v>1</v>
      </c>
      <c r="K108" s="140"/>
      <c r="L108" s="140">
        <v>3</v>
      </c>
      <c r="M108" s="140">
        <v>1</v>
      </c>
      <c r="N108" s="141">
        <v>1</v>
      </c>
      <c r="O108" s="141"/>
      <c r="P108" s="141"/>
      <c r="Q108" s="141"/>
      <c r="R108" s="141"/>
      <c r="S108" s="140"/>
      <c r="T108" s="143">
        <v>1764.78</v>
      </c>
      <c r="U108" s="143"/>
      <c r="V108" s="143">
        <v>7715.22</v>
      </c>
      <c r="W108" s="143"/>
      <c r="X108" s="160"/>
      <c r="Y108" s="160"/>
      <c r="Z108" s="201">
        <f t="shared" si="22"/>
        <v>2865.8700000000003</v>
      </c>
      <c r="AA108" s="201">
        <f t="shared" si="21"/>
        <v>0</v>
      </c>
      <c r="AB108" s="201">
        <f t="shared" si="23"/>
        <v>0</v>
      </c>
      <c r="AC108" s="201">
        <f t="shared" si="24"/>
        <v>0</v>
      </c>
      <c r="AD108" s="201">
        <f t="shared" si="25"/>
        <v>0</v>
      </c>
      <c r="AE108" s="201">
        <f t="shared" si="26"/>
        <v>859.7610000000001</v>
      </c>
      <c r="AF108" s="201">
        <f t="shared" si="27"/>
        <v>2006.1090000000004</v>
      </c>
      <c r="AG108" s="140" t="s">
        <v>35</v>
      </c>
      <c r="AH108" s="146" t="s">
        <v>256</v>
      </c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47"/>
      <c r="BQ108" s="147"/>
      <c r="BR108" s="147"/>
      <c r="BS108" s="147"/>
      <c r="BT108" s="147"/>
      <c r="BU108" s="147"/>
      <c r="BV108" s="147"/>
      <c r="BW108" s="147"/>
      <c r="BX108" s="147"/>
      <c r="BY108" s="147"/>
      <c r="BZ108" s="147"/>
      <c r="CA108" s="147"/>
      <c r="CB108" s="147"/>
      <c r="CC108" s="147"/>
      <c r="CD108" s="147"/>
      <c r="CE108" s="147"/>
      <c r="CF108" s="147"/>
      <c r="CG108" s="147"/>
      <c r="CH108" s="147"/>
      <c r="CI108" s="147"/>
      <c r="CJ108" s="147"/>
      <c r="CK108" s="147"/>
      <c r="CL108" s="147"/>
      <c r="CM108" s="147"/>
      <c r="CN108" s="147"/>
    </row>
    <row r="109" spans="1:92" s="148" customFormat="1" ht="22.5" customHeight="1" thickBot="1" thickTop="1">
      <c r="A109" s="139">
        <v>29</v>
      </c>
      <c r="B109" s="140">
        <v>106</v>
      </c>
      <c r="C109" s="141">
        <v>16119</v>
      </c>
      <c r="D109" s="141" t="s">
        <v>48</v>
      </c>
      <c r="E109" s="141" t="s">
        <v>33</v>
      </c>
      <c r="F109" s="141" t="s">
        <v>139</v>
      </c>
      <c r="G109" s="140">
        <v>1</v>
      </c>
      <c r="H109" s="141">
        <v>1</v>
      </c>
      <c r="I109" s="141"/>
      <c r="J109" s="141">
        <v>1</v>
      </c>
      <c r="K109" s="140"/>
      <c r="L109" s="140">
        <v>5</v>
      </c>
      <c r="M109" s="141">
        <v>1</v>
      </c>
      <c r="N109" s="141">
        <v>1</v>
      </c>
      <c r="O109" s="141"/>
      <c r="P109" s="141">
        <v>1</v>
      </c>
      <c r="Q109" s="141"/>
      <c r="R109" s="141"/>
      <c r="S109" s="141"/>
      <c r="T109" s="143">
        <v>564.58</v>
      </c>
      <c r="U109" s="143"/>
      <c r="V109" s="143">
        <v>9755.42</v>
      </c>
      <c r="W109" s="143"/>
      <c r="X109" s="149"/>
      <c r="Y109" s="149"/>
      <c r="Z109" s="200">
        <f t="shared" si="22"/>
        <v>2007.5420000000001</v>
      </c>
      <c r="AA109" s="200">
        <f t="shared" si="21"/>
        <v>0</v>
      </c>
      <c r="AB109" s="200">
        <f t="shared" si="23"/>
        <v>0</v>
      </c>
      <c r="AC109" s="200">
        <f t="shared" si="24"/>
        <v>0</v>
      </c>
      <c r="AD109" s="200">
        <f t="shared" si="25"/>
        <v>0</v>
      </c>
      <c r="AE109" s="200">
        <f t="shared" si="26"/>
        <v>0</v>
      </c>
      <c r="AF109" s="200">
        <f t="shared" si="27"/>
        <v>2007.5420000000001</v>
      </c>
      <c r="AG109" s="140" t="s">
        <v>35</v>
      </c>
      <c r="AH109" s="146" t="s">
        <v>240</v>
      </c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  <c r="BI109" s="147"/>
      <c r="BJ109" s="147"/>
      <c r="BK109" s="147"/>
      <c r="BL109" s="147"/>
      <c r="BM109" s="147"/>
      <c r="BN109" s="147"/>
      <c r="BO109" s="147"/>
      <c r="BP109" s="147"/>
      <c r="BQ109" s="147"/>
      <c r="BR109" s="147"/>
      <c r="BS109" s="147"/>
      <c r="BT109" s="147"/>
      <c r="BU109" s="147"/>
      <c r="BV109" s="147"/>
      <c r="BW109" s="147"/>
      <c r="BX109" s="147"/>
      <c r="BY109" s="147"/>
      <c r="BZ109" s="147"/>
      <c r="CA109" s="147"/>
      <c r="CB109" s="147"/>
      <c r="CC109" s="147"/>
      <c r="CD109" s="147"/>
      <c r="CE109" s="147"/>
      <c r="CF109" s="147"/>
      <c r="CG109" s="147"/>
      <c r="CH109" s="147"/>
      <c r="CI109" s="147"/>
      <c r="CJ109" s="147"/>
      <c r="CK109" s="147"/>
      <c r="CL109" s="147"/>
      <c r="CM109" s="147"/>
      <c r="CN109" s="147"/>
    </row>
    <row r="110" spans="1:92" s="148" customFormat="1" ht="22.5" customHeight="1" thickBot="1" thickTop="1">
      <c r="A110" s="139">
        <v>207</v>
      </c>
      <c r="B110" s="141">
        <v>107</v>
      </c>
      <c r="C110" s="141">
        <v>16418</v>
      </c>
      <c r="D110" s="141" t="s">
        <v>32</v>
      </c>
      <c r="E110" s="141" t="s">
        <v>33</v>
      </c>
      <c r="F110" s="141" t="s">
        <v>101</v>
      </c>
      <c r="G110" s="140">
        <v>1</v>
      </c>
      <c r="H110" s="141">
        <v>1</v>
      </c>
      <c r="I110" s="141"/>
      <c r="J110" s="141">
        <v>1</v>
      </c>
      <c r="K110" s="140"/>
      <c r="L110" s="140">
        <v>3</v>
      </c>
      <c r="M110" s="140">
        <v>1</v>
      </c>
      <c r="N110" s="141">
        <v>1</v>
      </c>
      <c r="O110" s="141"/>
      <c r="P110" s="141">
        <v>1</v>
      </c>
      <c r="Q110" s="141"/>
      <c r="R110" s="141"/>
      <c r="S110" s="141"/>
      <c r="T110" s="143">
        <v>474.08</v>
      </c>
      <c r="U110" s="143">
        <v>2051.34</v>
      </c>
      <c r="V110" s="143">
        <v>4084.58</v>
      </c>
      <c r="W110" s="143"/>
      <c r="X110" s="149"/>
      <c r="Y110" s="149"/>
      <c r="Z110" s="200">
        <f t="shared" si="22"/>
        <v>2021.753</v>
      </c>
      <c r="AA110" s="200">
        <f t="shared" si="21"/>
        <v>0</v>
      </c>
      <c r="AB110" s="200">
        <f t="shared" si="23"/>
        <v>0</v>
      </c>
      <c r="AC110" s="200">
        <f t="shared" si="24"/>
        <v>0</v>
      </c>
      <c r="AD110" s="200">
        <f t="shared" si="25"/>
        <v>0</v>
      </c>
      <c r="AE110" s="200">
        <f t="shared" si="26"/>
        <v>0</v>
      </c>
      <c r="AF110" s="200">
        <f t="shared" si="27"/>
        <v>2021.753</v>
      </c>
      <c r="AG110" s="170" t="s">
        <v>35</v>
      </c>
      <c r="AH110" s="141" t="s">
        <v>222</v>
      </c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47"/>
      <c r="BQ110" s="147"/>
      <c r="BR110" s="147"/>
      <c r="BS110" s="147"/>
      <c r="BT110" s="147"/>
      <c r="BU110" s="147"/>
      <c r="BV110" s="147"/>
      <c r="BW110" s="147"/>
      <c r="BX110" s="147"/>
      <c r="BY110" s="147"/>
      <c r="BZ110" s="147"/>
      <c r="CA110" s="147"/>
      <c r="CB110" s="147"/>
      <c r="CC110" s="147"/>
      <c r="CD110" s="147"/>
      <c r="CE110" s="147"/>
      <c r="CF110" s="147"/>
      <c r="CG110" s="147"/>
      <c r="CH110" s="147"/>
      <c r="CI110" s="147"/>
      <c r="CJ110" s="147"/>
      <c r="CK110" s="147"/>
      <c r="CL110" s="147"/>
      <c r="CM110" s="147"/>
      <c r="CN110" s="147"/>
    </row>
    <row r="111" spans="1:92" s="148" customFormat="1" ht="22.5" customHeight="1" thickBot="1" thickTop="1">
      <c r="A111" s="189">
        <v>119</v>
      </c>
      <c r="B111" s="140">
        <v>108</v>
      </c>
      <c r="C111" s="140">
        <v>13582</v>
      </c>
      <c r="D111" s="140" t="s">
        <v>48</v>
      </c>
      <c r="E111" s="140">
        <v>9</v>
      </c>
      <c r="F111" s="140" t="s">
        <v>175</v>
      </c>
      <c r="G111" s="140">
        <v>1</v>
      </c>
      <c r="H111" s="140">
        <v>1</v>
      </c>
      <c r="I111" s="140"/>
      <c r="J111" s="140">
        <v>1</v>
      </c>
      <c r="K111" s="140"/>
      <c r="L111" s="140">
        <v>5</v>
      </c>
      <c r="M111" s="140">
        <v>1</v>
      </c>
      <c r="N111" s="140">
        <v>1</v>
      </c>
      <c r="O111" s="140">
        <v>1</v>
      </c>
      <c r="P111" s="140">
        <v>1</v>
      </c>
      <c r="Q111" s="140"/>
      <c r="R111" s="140"/>
      <c r="S111" s="140"/>
      <c r="T111" s="143">
        <v>1500</v>
      </c>
      <c r="U111" s="143">
        <v>1710.46</v>
      </c>
      <c r="V111" s="143">
        <v>12240</v>
      </c>
      <c r="W111" s="143"/>
      <c r="X111" s="144"/>
      <c r="Y111" s="144"/>
      <c r="Z111" s="200">
        <f t="shared" si="22"/>
        <v>2888.7781999999997</v>
      </c>
      <c r="AA111" s="200">
        <f t="shared" si="21"/>
        <v>866.6334599999999</v>
      </c>
      <c r="AB111" s="200">
        <f t="shared" si="23"/>
        <v>0</v>
      </c>
      <c r="AC111" s="200">
        <f t="shared" si="24"/>
        <v>0</v>
      </c>
      <c r="AD111" s="200">
        <f t="shared" si="25"/>
        <v>0</v>
      </c>
      <c r="AE111" s="200">
        <f t="shared" si="26"/>
        <v>0</v>
      </c>
      <c r="AF111" s="200">
        <f t="shared" si="27"/>
        <v>2022.1447399999997</v>
      </c>
      <c r="AG111" s="141" t="s">
        <v>35</v>
      </c>
      <c r="AH111" s="175" t="s">
        <v>222</v>
      </c>
      <c r="AI111" s="169"/>
      <c r="AJ111" s="169"/>
      <c r="AK111" s="169"/>
      <c r="AL111" s="169"/>
      <c r="AM111" s="169"/>
      <c r="AN111" s="169"/>
      <c r="AO111" s="169"/>
      <c r="AP111" s="169"/>
      <c r="AQ111" s="169"/>
      <c r="AR111" s="169"/>
      <c r="AS111" s="169"/>
      <c r="AT111" s="169"/>
      <c r="AU111" s="169"/>
      <c r="AV111" s="169"/>
      <c r="AW111" s="169"/>
      <c r="AX111" s="169"/>
      <c r="AY111" s="169"/>
      <c r="AZ111" s="169"/>
      <c r="BA111" s="169"/>
      <c r="BB111" s="169"/>
      <c r="BC111" s="169"/>
      <c r="BD111" s="169"/>
      <c r="BE111" s="169"/>
      <c r="BF111" s="169"/>
      <c r="BG111" s="169"/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69"/>
      <c r="BR111" s="169"/>
      <c r="BS111" s="169"/>
      <c r="BT111" s="169"/>
      <c r="BU111" s="169"/>
      <c r="BV111" s="169"/>
      <c r="BW111" s="169"/>
      <c r="BX111" s="169"/>
      <c r="BY111" s="169"/>
      <c r="BZ111" s="169"/>
      <c r="CA111" s="169"/>
      <c r="CB111" s="169"/>
      <c r="CC111" s="169"/>
      <c r="CD111" s="169"/>
      <c r="CE111" s="169"/>
      <c r="CF111" s="169"/>
      <c r="CG111" s="169"/>
      <c r="CH111" s="169"/>
      <c r="CI111" s="169"/>
      <c r="CJ111" s="169"/>
      <c r="CK111" s="169"/>
      <c r="CL111" s="169"/>
      <c r="CM111" s="169"/>
      <c r="CN111" s="169"/>
    </row>
    <row r="112" spans="1:92" s="148" customFormat="1" ht="22.5" customHeight="1" thickBot="1" thickTop="1">
      <c r="A112" s="139">
        <v>189</v>
      </c>
      <c r="B112" s="140">
        <v>109</v>
      </c>
      <c r="C112" s="141">
        <v>14521</v>
      </c>
      <c r="D112" s="141" t="s">
        <v>32</v>
      </c>
      <c r="E112" s="141" t="s">
        <v>58</v>
      </c>
      <c r="F112" s="141" t="s">
        <v>130</v>
      </c>
      <c r="G112" s="140">
        <v>1</v>
      </c>
      <c r="H112" s="141">
        <v>1</v>
      </c>
      <c r="I112" s="141">
        <v>1</v>
      </c>
      <c r="J112" s="141">
        <v>1</v>
      </c>
      <c r="K112" s="140">
        <v>1</v>
      </c>
      <c r="L112" s="140">
        <v>2</v>
      </c>
      <c r="M112" s="141">
        <v>1</v>
      </c>
      <c r="N112" s="141">
        <v>1</v>
      </c>
      <c r="O112" s="141"/>
      <c r="P112" s="141">
        <v>1</v>
      </c>
      <c r="Q112" s="141"/>
      <c r="R112" s="141"/>
      <c r="S112" s="141"/>
      <c r="T112" s="143">
        <v>1.72</v>
      </c>
      <c r="U112" s="143"/>
      <c r="V112" s="143">
        <v>8148.28</v>
      </c>
      <c r="W112" s="143"/>
      <c r="X112" s="160"/>
      <c r="Y112" s="160"/>
      <c r="Z112" s="201">
        <f t="shared" si="22"/>
        <v>4074.5699999999997</v>
      </c>
      <c r="AA112" s="201">
        <f t="shared" si="21"/>
        <v>0</v>
      </c>
      <c r="AB112" s="201">
        <f t="shared" si="23"/>
        <v>814.914</v>
      </c>
      <c r="AC112" s="201">
        <f t="shared" si="24"/>
        <v>0</v>
      </c>
      <c r="AD112" s="201">
        <f t="shared" si="25"/>
        <v>0</v>
      </c>
      <c r="AE112" s="201">
        <f t="shared" si="26"/>
        <v>1222.3709999999999</v>
      </c>
      <c r="AF112" s="201">
        <f t="shared" si="27"/>
        <v>2037.285</v>
      </c>
      <c r="AG112" s="140" t="s">
        <v>35</v>
      </c>
      <c r="AH112" s="146" t="s">
        <v>222</v>
      </c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  <c r="BI112" s="147"/>
      <c r="BJ112" s="147"/>
      <c r="BK112" s="147"/>
      <c r="BL112" s="147"/>
      <c r="BM112" s="147"/>
      <c r="BN112" s="147"/>
      <c r="BO112" s="147"/>
      <c r="BP112" s="147"/>
      <c r="BQ112" s="147"/>
      <c r="BR112" s="147"/>
      <c r="BS112" s="147"/>
      <c r="BT112" s="147"/>
      <c r="BU112" s="147"/>
      <c r="BV112" s="147"/>
      <c r="BW112" s="147"/>
      <c r="BX112" s="147"/>
      <c r="BY112" s="147"/>
      <c r="BZ112" s="147"/>
      <c r="CA112" s="147"/>
      <c r="CB112" s="147"/>
      <c r="CC112" s="147"/>
      <c r="CD112" s="147"/>
      <c r="CE112" s="147"/>
      <c r="CF112" s="147"/>
      <c r="CG112" s="147"/>
      <c r="CH112" s="147"/>
      <c r="CI112" s="147"/>
      <c r="CJ112" s="147"/>
      <c r="CK112" s="147"/>
      <c r="CL112" s="147"/>
      <c r="CM112" s="147"/>
      <c r="CN112" s="147"/>
    </row>
    <row r="113" spans="1:92" s="148" customFormat="1" ht="22.5" customHeight="1" thickBot="1" thickTop="1">
      <c r="A113" s="139">
        <v>65</v>
      </c>
      <c r="B113" s="141">
        <v>110</v>
      </c>
      <c r="C113" s="140">
        <v>15189</v>
      </c>
      <c r="D113" s="140" t="s">
        <v>32</v>
      </c>
      <c r="E113" s="140" t="s">
        <v>37</v>
      </c>
      <c r="F113" s="140" t="s">
        <v>69</v>
      </c>
      <c r="G113" s="140">
        <v>1</v>
      </c>
      <c r="H113" s="140">
        <v>1</v>
      </c>
      <c r="I113" s="140">
        <v>1</v>
      </c>
      <c r="J113" s="140">
        <v>1</v>
      </c>
      <c r="K113" s="140"/>
      <c r="L113" s="140">
        <v>3</v>
      </c>
      <c r="M113" s="140">
        <v>1</v>
      </c>
      <c r="N113" s="140">
        <v>1</v>
      </c>
      <c r="O113" s="140"/>
      <c r="P113" s="140"/>
      <c r="Q113" s="140"/>
      <c r="R113" s="140"/>
      <c r="S113" s="140"/>
      <c r="T113" s="143">
        <v>2405.79</v>
      </c>
      <c r="U113" s="143"/>
      <c r="V113" s="143">
        <v>7554.21</v>
      </c>
      <c r="W113" s="143"/>
      <c r="X113" s="149"/>
      <c r="Y113" s="149"/>
      <c r="Z113" s="200">
        <f t="shared" si="22"/>
        <v>2919.035</v>
      </c>
      <c r="AA113" s="200">
        <f aca="true" t="shared" si="28" ref="AA113:AA143">IF(O113=1,Z113*30%,0)</f>
        <v>0</v>
      </c>
      <c r="AB113" s="200">
        <f t="shared" si="23"/>
        <v>0</v>
      </c>
      <c r="AC113" s="200">
        <f t="shared" si="24"/>
        <v>0</v>
      </c>
      <c r="AD113" s="200">
        <f t="shared" si="25"/>
        <v>0</v>
      </c>
      <c r="AE113" s="200">
        <f t="shared" si="26"/>
        <v>875.7104999999999</v>
      </c>
      <c r="AF113" s="200">
        <f t="shared" si="27"/>
        <v>2043.3245</v>
      </c>
      <c r="AG113" s="170" t="s">
        <v>218</v>
      </c>
      <c r="AH113" s="141" t="s">
        <v>219</v>
      </c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  <c r="BI113" s="147"/>
      <c r="BJ113" s="147"/>
      <c r="BK113" s="147"/>
      <c r="BL113" s="147"/>
      <c r="BM113" s="147"/>
      <c r="BN113" s="147"/>
      <c r="BO113" s="147"/>
      <c r="BP113" s="147"/>
      <c r="BQ113" s="147"/>
      <c r="BR113" s="147"/>
      <c r="BS113" s="147"/>
      <c r="BT113" s="147"/>
      <c r="BU113" s="147"/>
      <c r="BV113" s="147"/>
      <c r="BW113" s="147"/>
      <c r="BX113" s="147"/>
      <c r="BY113" s="147"/>
      <c r="BZ113" s="147"/>
      <c r="CA113" s="147"/>
      <c r="CB113" s="147"/>
      <c r="CC113" s="147"/>
      <c r="CD113" s="147"/>
      <c r="CE113" s="147"/>
      <c r="CF113" s="147"/>
      <c r="CG113" s="147"/>
      <c r="CH113" s="147"/>
      <c r="CI113" s="147"/>
      <c r="CJ113" s="147"/>
      <c r="CK113" s="147"/>
      <c r="CL113" s="147"/>
      <c r="CM113" s="147"/>
      <c r="CN113" s="147"/>
    </row>
    <row r="114" spans="1:92" s="148" customFormat="1" ht="22.5" customHeight="1" thickBot="1" thickTop="1">
      <c r="A114" s="139">
        <v>130</v>
      </c>
      <c r="B114" s="140">
        <v>111</v>
      </c>
      <c r="C114" s="141">
        <v>16069</v>
      </c>
      <c r="D114" s="141" t="s">
        <v>48</v>
      </c>
      <c r="E114" s="141" t="s">
        <v>33</v>
      </c>
      <c r="F114" s="141" t="s">
        <v>176</v>
      </c>
      <c r="G114" s="140">
        <v>1</v>
      </c>
      <c r="H114" s="141">
        <v>1</v>
      </c>
      <c r="I114" s="141"/>
      <c r="J114" s="141">
        <v>1</v>
      </c>
      <c r="K114" s="140"/>
      <c r="L114" s="140">
        <v>3</v>
      </c>
      <c r="M114" s="141">
        <v>1</v>
      </c>
      <c r="N114" s="141">
        <v>1</v>
      </c>
      <c r="O114" s="141"/>
      <c r="P114" s="141"/>
      <c r="Q114" s="141">
        <v>1</v>
      </c>
      <c r="R114" s="141">
        <v>1</v>
      </c>
      <c r="S114" s="141"/>
      <c r="T114" s="143"/>
      <c r="U114" s="143"/>
      <c r="V114" s="143">
        <v>6850</v>
      </c>
      <c r="W114" s="143"/>
      <c r="X114" s="163"/>
      <c r="Y114" s="163"/>
      <c r="Z114" s="201">
        <f t="shared" si="22"/>
        <v>2283.3333333333335</v>
      </c>
      <c r="AA114" s="201">
        <f t="shared" si="28"/>
        <v>0</v>
      </c>
      <c r="AB114" s="201">
        <f t="shared" si="23"/>
        <v>0</v>
      </c>
      <c r="AC114" s="201">
        <f t="shared" si="24"/>
        <v>228.33333333333337</v>
      </c>
      <c r="AD114" s="201">
        <f t="shared" si="25"/>
        <v>0</v>
      </c>
      <c r="AE114" s="201">
        <f t="shared" si="26"/>
        <v>0</v>
      </c>
      <c r="AF114" s="201">
        <f t="shared" si="27"/>
        <v>2055</v>
      </c>
      <c r="AG114" s="141" t="s">
        <v>35</v>
      </c>
      <c r="AH114" s="156" t="s">
        <v>44</v>
      </c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  <c r="BI114" s="147"/>
      <c r="BJ114" s="147"/>
      <c r="BK114" s="147"/>
      <c r="BL114" s="147"/>
      <c r="BM114" s="147"/>
      <c r="BN114" s="147"/>
      <c r="BO114" s="147"/>
      <c r="BP114" s="147"/>
      <c r="BQ114" s="147"/>
      <c r="BR114" s="147"/>
      <c r="BS114" s="147"/>
      <c r="BT114" s="147"/>
      <c r="BU114" s="147"/>
      <c r="BV114" s="147"/>
      <c r="BW114" s="147"/>
      <c r="BX114" s="147"/>
      <c r="BY114" s="147"/>
      <c r="BZ114" s="147"/>
      <c r="CA114" s="147"/>
      <c r="CB114" s="147"/>
      <c r="CC114" s="147"/>
      <c r="CD114" s="147"/>
      <c r="CE114" s="147"/>
      <c r="CF114" s="147"/>
      <c r="CG114" s="147"/>
      <c r="CH114" s="147"/>
      <c r="CI114" s="147"/>
      <c r="CJ114" s="147"/>
      <c r="CK114" s="147"/>
      <c r="CL114" s="147"/>
      <c r="CM114" s="147"/>
      <c r="CN114" s="147"/>
    </row>
    <row r="115" spans="1:92" s="148" customFormat="1" ht="22.5" customHeight="1" thickBot="1" thickTop="1">
      <c r="A115" s="139">
        <v>137</v>
      </c>
      <c r="B115" s="141">
        <v>112</v>
      </c>
      <c r="C115" s="141">
        <v>14658</v>
      </c>
      <c r="D115" s="141" t="s">
        <v>32</v>
      </c>
      <c r="E115" s="141" t="s">
        <v>58</v>
      </c>
      <c r="F115" s="141" t="s">
        <v>110</v>
      </c>
      <c r="G115" s="140">
        <v>1</v>
      </c>
      <c r="H115" s="141">
        <v>1</v>
      </c>
      <c r="I115" s="141"/>
      <c r="J115" s="141">
        <v>1</v>
      </c>
      <c r="K115" s="140">
        <v>1</v>
      </c>
      <c r="L115" s="140">
        <v>3</v>
      </c>
      <c r="M115" s="141">
        <v>1</v>
      </c>
      <c r="N115" s="141">
        <v>1</v>
      </c>
      <c r="O115" s="141"/>
      <c r="P115" s="141"/>
      <c r="Q115" s="141"/>
      <c r="R115" s="141"/>
      <c r="S115" s="141"/>
      <c r="T115" s="143">
        <v>5056.65</v>
      </c>
      <c r="U115" s="143">
        <v>493.11</v>
      </c>
      <c r="V115" s="143">
        <v>4770.24</v>
      </c>
      <c r="W115" s="143"/>
      <c r="X115" s="163"/>
      <c r="Y115" s="163"/>
      <c r="Z115" s="201">
        <f t="shared" si="22"/>
        <v>2572.5695</v>
      </c>
      <c r="AA115" s="201">
        <f t="shared" si="28"/>
        <v>0</v>
      </c>
      <c r="AB115" s="201">
        <f t="shared" si="23"/>
        <v>514.5139</v>
      </c>
      <c r="AC115" s="201">
        <f t="shared" si="24"/>
        <v>0</v>
      </c>
      <c r="AD115" s="201">
        <f t="shared" si="25"/>
        <v>0</v>
      </c>
      <c r="AE115" s="201">
        <f t="shared" si="26"/>
        <v>0</v>
      </c>
      <c r="AF115" s="201">
        <f t="shared" si="27"/>
        <v>2058.0556</v>
      </c>
      <c r="AG115" s="170" t="s">
        <v>35</v>
      </c>
      <c r="AH115" s="141" t="s">
        <v>213</v>
      </c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  <c r="BI115" s="147"/>
      <c r="BJ115" s="147"/>
      <c r="BK115" s="147"/>
      <c r="BL115" s="147"/>
      <c r="BM115" s="147"/>
      <c r="BN115" s="147"/>
      <c r="BO115" s="147"/>
      <c r="BP115" s="147"/>
      <c r="BQ115" s="147"/>
      <c r="BR115" s="147"/>
      <c r="BS115" s="147"/>
      <c r="BT115" s="147"/>
      <c r="BU115" s="147"/>
      <c r="BV115" s="147"/>
      <c r="BW115" s="147"/>
      <c r="BX115" s="147"/>
      <c r="BY115" s="147"/>
      <c r="BZ115" s="147"/>
      <c r="CA115" s="147"/>
      <c r="CB115" s="147"/>
      <c r="CC115" s="147"/>
      <c r="CD115" s="147"/>
      <c r="CE115" s="147"/>
      <c r="CF115" s="147"/>
      <c r="CG115" s="147"/>
      <c r="CH115" s="147"/>
      <c r="CI115" s="147"/>
      <c r="CJ115" s="147"/>
      <c r="CK115" s="147"/>
      <c r="CL115" s="147"/>
      <c r="CM115" s="147"/>
      <c r="CN115" s="147"/>
    </row>
    <row r="116" spans="1:92" s="148" customFormat="1" ht="22.5" customHeight="1" thickBot="1" thickTop="1">
      <c r="A116" s="139"/>
      <c r="B116" s="140">
        <v>113</v>
      </c>
      <c r="C116" s="141">
        <v>14252</v>
      </c>
      <c r="D116" s="141" t="s">
        <v>32</v>
      </c>
      <c r="E116" s="141" t="s">
        <v>58</v>
      </c>
      <c r="F116" s="141" t="s">
        <v>150</v>
      </c>
      <c r="G116" s="140">
        <v>1</v>
      </c>
      <c r="H116" s="141">
        <v>1</v>
      </c>
      <c r="I116" s="141"/>
      <c r="J116" s="141">
        <v>1</v>
      </c>
      <c r="K116" s="140"/>
      <c r="L116" s="140">
        <v>7</v>
      </c>
      <c r="M116" s="141">
        <v>1</v>
      </c>
      <c r="N116" s="141">
        <v>1</v>
      </c>
      <c r="O116" s="141"/>
      <c r="P116" s="141">
        <v>1</v>
      </c>
      <c r="Q116" s="141"/>
      <c r="R116" s="141"/>
      <c r="S116" s="141"/>
      <c r="T116" s="143"/>
      <c r="U116" s="143">
        <v>1233.56</v>
      </c>
      <c r="V116" s="143">
        <v>13646.44</v>
      </c>
      <c r="W116" s="143"/>
      <c r="X116" s="160"/>
      <c r="Y116" s="160"/>
      <c r="Z116" s="201">
        <f t="shared" si="22"/>
        <v>2099.2808571428573</v>
      </c>
      <c r="AA116" s="201">
        <f t="shared" si="28"/>
        <v>0</v>
      </c>
      <c r="AB116" s="201">
        <f t="shared" si="23"/>
        <v>0</v>
      </c>
      <c r="AC116" s="201">
        <f t="shared" si="24"/>
        <v>0</v>
      </c>
      <c r="AD116" s="201">
        <f t="shared" si="25"/>
        <v>0</v>
      </c>
      <c r="AE116" s="201">
        <f t="shared" si="26"/>
        <v>0</v>
      </c>
      <c r="AF116" s="201">
        <f t="shared" si="27"/>
        <v>2099.2808571428573</v>
      </c>
      <c r="AG116" s="141" t="s">
        <v>35</v>
      </c>
      <c r="AH116" s="156" t="s">
        <v>259</v>
      </c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  <c r="BI116" s="147"/>
      <c r="BJ116" s="147"/>
      <c r="BK116" s="147"/>
      <c r="BL116" s="147"/>
      <c r="BM116" s="147"/>
      <c r="BN116" s="147"/>
      <c r="BO116" s="147"/>
      <c r="BP116" s="147"/>
      <c r="BQ116" s="147"/>
      <c r="BR116" s="147"/>
      <c r="BS116" s="147"/>
      <c r="BT116" s="147"/>
      <c r="BU116" s="147"/>
      <c r="BV116" s="147"/>
      <c r="BW116" s="147"/>
      <c r="BX116" s="147"/>
      <c r="BY116" s="147"/>
      <c r="BZ116" s="147"/>
      <c r="CA116" s="147"/>
      <c r="CB116" s="147"/>
      <c r="CC116" s="147"/>
      <c r="CD116" s="147"/>
      <c r="CE116" s="147"/>
      <c r="CF116" s="147"/>
      <c r="CG116" s="147"/>
      <c r="CH116" s="147"/>
      <c r="CI116" s="147"/>
      <c r="CJ116" s="147"/>
      <c r="CK116" s="147"/>
      <c r="CL116" s="147"/>
      <c r="CM116" s="147"/>
      <c r="CN116" s="147"/>
    </row>
    <row r="117" spans="1:92" s="148" customFormat="1" ht="22.5" customHeight="1" thickBot="1" thickTop="1">
      <c r="A117" s="139">
        <v>22</v>
      </c>
      <c r="B117" s="140">
        <v>114</v>
      </c>
      <c r="C117" s="140">
        <v>15141</v>
      </c>
      <c r="D117" s="140" t="s">
        <v>32</v>
      </c>
      <c r="E117" s="140" t="s">
        <v>37</v>
      </c>
      <c r="F117" s="140" t="s">
        <v>159</v>
      </c>
      <c r="G117" s="140">
        <v>1</v>
      </c>
      <c r="H117" s="140">
        <v>1</v>
      </c>
      <c r="I117" s="140">
        <v>1</v>
      </c>
      <c r="J117" s="140">
        <v>1</v>
      </c>
      <c r="K117" s="140"/>
      <c r="L117" s="140">
        <v>3</v>
      </c>
      <c r="M117" s="140">
        <v>1</v>
      </c>
      <c r="N117" s="140">
        <v>1</v>
      </c>
      <c r="O117" s="140"/>
      <c r="P117" s="140"/>
      <c r="Q117" s="140">
        <v>1</v>
      </c>
      <c r="R117" s="140"/>
      <c r="S117" s="140"/>
      <c r="T117" s="143">
        <v>8038.79</v>
      </c>
      <c r="U117" s="143"/>
      <c r="V117" s="143">
        <v>5179.41</v>
      </c>
      <c r="W117" s="143"/>
      <c r="X117" s="149"/>
      <c r="Y117" s="149"/>
      <c r="Z117" s="200">
        <f t="shared" si="22"/>
        <v>3066.2683333333334</v>
      </c>
      <c r="AA117" s="200">
        <f t="shared" si="28"/>
        <v>0</v>
      </c>
      <c r="AB117" s="200">
        <f t="shared" si="23"/>
        <v>0</v>
      </c>
      <c r="AC117" s="200">
        <f t="shared" si="24"/>
        <v>0</v>
      </c>
      <c r="AD117" s="200">
        <f t="shared" si="25"/>
        <v>0</v>
      </c>
      <c r="AE117" s="200">
        <f t="shared" si="26"/>
        <v>919.8805</v>
      </c>
      <c r="AF117" s="200">
        <f t="shared" si="27"/>
        <v>2146.387833333333</v>
      </c>
      <c r="AG117" s="140" t="s">
        <v>218</v>
      </c>
      <c r="AH117" s="146" t="s">
        <v>226</v>
      </c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  <c r="BI117" s="147"/>
      <c r="BJ117" s="147"/>
      <c r="BK117" s="147"/>
      <c r="BL117" s="147"/>
      <c r="BM117" s="147"/>
      <c r="BN117" s="147"/>
      <c r="BO117" s="147"/>
      <c r="BP117" s="147"/>
      <c r="BQ117" s="147"/>
      <c r="BR117" s="147"/>
      <c r="BS117" s="147"/>
      <c r="BT117" s="147"/>
      <c r="BU117" s="147"/>
      <c r="BV117" s="147"/>
      <c r="BW117" s="147"/>
      <c r="BX117" s="147"/>
      <c r="BY117" s="147"/>
      <c r="BZ117" s="147"/>
      <c r="CA117" s="147"/>
      <c r="CB117" s="147"/>
      <c r="CC117" s="147"/>
      <c r="CD117" s="147"/>
      <c r="CE117" s="147"/>
      <c r="CF117" s="147"/>
      <c r="CG117" s="147"/>
      <c r="CH117" s="147"/>
      <c r="CI117" s="147"/>
      <c r="CJ117" s="147"/>
      <c r="CK117" s="147"/>
      <c r="CL117" s="147"/>
      <c r="CM117" s="147"/>
      <c r="CN117" s="147"/>
    </row>
    <row r="118" spans="1:92" s="148" customFormat="1" ht="22.5" customHeight="1" thickBot="1" thickTop="1">
      <c r="A118" s="139">
        <v>86</v>
      </c>
      <c r="B118" s="158">
        <v>115</v>
      </c>
      <c r="C118" s="141">
        <v>14318</v>
      </c>
      <c r="D118" s="141" t="s">
        <v>32</v>
      </c>
      <c r="E118" s="141" t="s">
        <v>58</v>
      </c>
      <c r="F118" s="141" t="s">
        <v>186</v>
      </c>
      <c r="G118" s="140">
        <v>1</v>
      </c>
      <c r="H118" s="161">
        <v>1</v>
      </c>
      <c r="I118" s="161"/>
      <c r="J118" s="161">
        <v>1</v>
      </c>
      <c r="K118" s="158"/>
      <c r="L118" s="158">
        <v>3</v>
      </c>
      <c r="M118" s="161">
        <v>1</v>
      </c>
      <c r="N118" s="161">
        <v>1</v>
      </c>
      <c r="O118" s="161"/>
      <c r="P118" s="161">
        <v>1</v>
      </c>
      <c r="Q118" s="161"/>
      <c r="R118" s="161"/>
      <c r="S118" s="161">
        <v>1</v>
      </c>
      <c r="T118" s="159">
        <v>0.15</v>
      </c>
      <c r="U118" s="159">
        <v>3416.6</v>
      </c>
      <c r="V118" s="159">
        <v>6349.85</v>
      </c>
      <c r="W118" s="159"/>
      <c r="X118" s="163"/>
      <c r="Y118" s="163"/>
      <c r="Z118" s="201">
        <f t="shared" si="22"/>
        <v>3084.6783333333333</v>
      </c>
      <c r="AA118" s="201">
        <f t="shared" si="28"/>
        <v>0</v>
      </c>
      <c r="AB118" s="201">
        <f t="shared" si="23"/>
        <v>0</v>
      </c>
      <c r="AC118" s="201">
        <f t="shared" si="24"/>
        <v>0</v>
      </c>
      <c r="AD118" s="201">
        <f t="shared" si="25"/>
        <v>925.4034999999999</v>
      </c>
      <c r="AE118" s="201">
        <f t="shared" si="26"/>
        <v>0</v>
      </c>
      <c r="AF118" s="201">
        <f t="shared" si="27"/>
        <v>2159.2748333333334</v>
      </c>
      <c r="AG118" s="161" t="s">
        <v>35</v>
      </c>
      <c r="AH118" s="161" t="s">
        <v>213</v>
      </c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7"/>
      <c r="BJ118" s="147"/>
      <c r="BK118" s="147"/>
      <c r="BL118" s="147"/>
      <c r="BM118" s="147"/>
      <c r="BN118" s="147"/>
      <c r="BO118" s="147"/>
      <c r="BP118" s="147"/>
      <c r="BQ118" s="147"/>
      <c r="BR118" s="147"/>
      <c r="BS118" s="147"/>
      <c r="BT118" s="147"/>
      <c r="BU118" s="147"/>
      <c r="BV118" s="147"/>
      <c r="BW118" s="147"/>
      <c r="BX118" s="147"/>
      <c r="BY118" s="147"/>
      <c r="BZ118" s="147"/>
      <c r="CA118" s="147"/>
      <c r="CB118" s="147"/>
      <c r="CC118" s="147"/>
      <c r="CD118" s="147"/>
      <c r="CE118" s="147"/>
      <c r="CF118" s="147"/>
      <c r="CG118" s="147"/>
      <c r="CH118" s="147"/>
      <c r="CI118" s="147"/>
      <c r="CJ118" s="147"/>
      <c r="CK118" s="147"/>
      <c r="CL118" s="147"/>
      <c r="CM118" s="147"/>
      <c r="CN118" s="147"/>
    </row>
    <row r="119" spans="1:92" s="148" customFormat="1" ht="22.5" customHeight="1" thickBot="1" thickTop="1">
      <c r="A119" s="139"/>
      <c r="B119" s="141">
        <v>116</v>
      </c>
      <c r="C119" s="141">
        <v>15206</v>
      </c>
      <c r="D119" s="141" t="s">
        <v>32</v>
      </c>
      <c r="E119" s="141" t="s">
        <v>37</v>
      </c>
      <c r="F119" s="141" t="s">
        <v>65</v>
      </c>
      <c r="G119" s="140">
        <v>1</v>
      </c>
      <c r="H119" s="141">
        <v>1</v>
      </c>
      <c r="I119" s="140"/>
      <c r="J119" s="141">
        <v>1</v>
      </c>
      <c r="K119" s="140"/>
      <c r="L119" s="140">
        <v>5</v>
      </c>
      <c r="M119" s="140">
        <v>1</v>
      </c>
      <c r="N119" s="141">
        <v>1</v>
      </c>
      <c r="O119" s="141"/>
      <c r="P119" s="141"/>
      <c r="Q119" s="141">
        <v>1</v>
      </c>
      <c r="R119" s="141"/>
      <c r="S119" s="141"/>
      <c r="T119" s="143">
        <v>4146.57</v>
      </c>
      <c r="U119" s="143"/>
      <c r="V119" s="143">
        <v>8978.43</v>
      </c>
      <c r="W119" s="143"/>
      <c r="X119" s="149"/>
      <c r="Y119" s="149"/>
      <c r="Z119" s="200">
        <f t="shared" si="22"/>
        <v>2210.343</v>
      </c>
      <c r="AA119" s="200">
        <f t="shared" si="28"/>
        <v>0</v>
      </c>
      <c r="AB119" s="200">
        <f t="shared" si="23"/>
        <v>0</v>
      </c>
      <c r="AC119" s="200">
        <f t="shared" si="24"/>
        <v>0</v>
      </c>
      <c r="AD119" s="200">
        <f t="shared" si="25"/>
        <v>0</v>
      </c>
      <c r="AE119" s="200">
        <f t="shared" si="26"/>
        <v>0</v>
      </c>
      <c r="AF119" s="200">
        <f t="shared" si="27"/>
        <v>2210.343</v>
      </c>
      <c r="AG119" s="170" t="s">
        <v>35</v>
      </c>
      <c r="AH119" s="141" t="s">
        <v>44</v>
      </c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  <c r="BI119" s="147"/>
      <c r="BJ119" s="147"/>
      <c r="BK119" s="147"/>
      <c r="BL119" s="147"/>
      <c r="BM119" s="147"/>
      <c r="BN119" s="147"/>
      <c r="BO119" s="147"/>
      <c r="BP119" s="147"/>
      <c r="BQ119" s="147"/>
      <c r="BR119" s="147"/>
      <c r="BS119" s="147"/>
      <c r="BT119" s="147"/>
      <c r="BU119" s="147"/>
      <c r="BV119" s="147"/>
      <c r="BW119" s="147"/>
      <c r="BX119" s="147"/>
      <c r="BY119" s="147"/>
      <c r="BZ119" s="147"/>
      <c r="CA119" s="147"/>
      <c r="CB119" s="147"/>
      <c r="CC119" s="147"/>
      <c r="CD119" s="147"/>
      <c r="CE119" s="147"/>
      <c r="CF119" s="147"/>
      <c r="CG119" s="147"/>
      <c r="CH119" s="147"/>
      <c r="CI119" s="147"/>
      <c r="CJ119" s="147"/>
      <c r="CK119" s="147"/>
      <c r="CL119" s="147"/>
      <c r="CM119" s="147"/>
      <c r="CN119" s="147"/>
    </row>
    <row r="120" spans="1:92" s="148" customFormat="1" ht="22.5" customHeight="1" thickBot="1" thickTop="1">
      <c r="A120" s="139">
        <v>39</v>
      </c>
      <c r="B120" s="140">
        <v>117</v>
      </c>
      <c r="C120" s="141">
        <v>13576</v>
      </c>
      <c r="D120" s="141" t="s">
        <v>48</v>
      </c>
      <c r="E120" s="141">
        <v>9</v>
      </c>
      <c r="F120" s="141" t="s">
        <v>123</v>
      </c>
      <c r="G120" s="140">
        <v>1</v>
      </c>
      <c r="H120" s="141">
        <v>1</v>
      </c>
      <c r="I120" s="141"/>
      <c r="J120" s="141">
        <v>1</v>
      </c>
      <c r="K120" s="140"/>
      <c r="L120" s="140">
        <v>4</v>
      </c>
      <c r="M120" s="141">
        <v>1</v>
      </c>
      <c r="N120" s="141">
        <v>1</v>
      </c>
      <c r="O120" s="141"/>
      <c r="P120" s="141"/>
      <c r="Q120" s="141"/>
      <c r="R120" s="141"/>
      <c r="S120" s="141"/>
      <c r="T120" s="143">
        <v>8014.37</v>
      </c>
      <c r="U120" s="143">
        <v>35.9</v>
      </c>
      <c r="V120" s="143">
        <v>4864.1</v>
      </c>
      <c r="W120" s="143"/>
      <c r="X120" s="190"/>
      <c r="Y120" s="190"/>
      <c r="Z120" s="201">
        <f t="shared" si="22"/>
        <v>2225.45</v>
      </c>
      <c r="AA120" s="201">
        <f t="shared" si="28"/>
        <v>0</v>
      </c>
      <c r="AB120" s="201">
        <f t="shared" si="23"/>
        <v>0</v>
      </c>
      <c r="AC120" s="201">
        <f t="shared" si="24"/>
        <v>0</v>
      </c>
      <c r="AD120" s="201">
        <f t="shared" si="25"/>
        <v>0</v>
      </c>
      <c r="AE120" s="201">
        <f t="shared" si="26"/>
        <v>0</v>
      </c>
      <c r="AF120" s="201">
        <f t="shared" si="27"/>
        <v>2225.45</v>
      </c>
      <c r="AG120" s="140" t="s">
        <v>35</v>
      </c>
      <c r="AH120" s="146" t="s">
        <v>249</v>
      </c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  <c r="BI120" s="147"/>
      <c r="BJ120" s="147"/>
      <c r="BK120" s="147"/>
      <c r="BL120" s="147"/>
      <c r="BM120" s="147"/>
      <c r="BN120" s="147"/>
      <c r="BO120" s="147"/>
      <c r="BP120" s="147"/>
      <c r="BQ120" s="147"/>
      <c r="BR120" s="147"/>
      <c r="BS120" s="147"/>
      <c r="BT120" s="147"/>
      <c r="BU120" s="147"/>
      <c r="BV120" s="147"/>
      <c r="BW120" s="147"/>
      <c r="BX120" s="147"/>
      <c r="BY120" s="147"/>
      <c r="BZ120" s="147"/>
      <c r="CA120" s="147"/>
      <c r="CB120" s="147"/>
      <c r="CC120" s="147"/>
      <c r="CD120" s="147"/>
      <c r="CE120" s="147"/>
      <c r="CF120" s="147"/>
      <c r="CG120" s="147"/>
      <c r="CH120" s="147"/>
      <c r="CI120" s="147"/>
      <c r="CJ120" s="147"/>
      <c r="CK120" s="147"/>
      <c r="CL120" s="147"/>
      <c r="CM120" s="147"/>
      <c r="CN120" s="147"/>
    </row>
    <row r="121" spans="1:92" s="148" customFormat="1" ht="22.5" customHeight="1" thickBot="1" thickTop="1">
      <c r="A121" s="139"/>
      <c r="B121" s="140">
        <v>118</v>
      </c>
      <c r="C121" s="140">
        <v>16064</v>
      </c>
      <c r="D121" s="140" t="s">
        <v>48</v>
      </c>
      <c r="E121" s="140" t="s">
        <v>33</v>
      </c>
      <c r="F121" s="140" t="s">
        <v>140</v>
      </c>
      <c r="G121" s="140">
        <v>1</v>
      </c>
      <c r="H121" s="140">
        <v>1</v>
      </c>
      <c r="I121" s="140"/>
      <c r="J121" s="140">
        <v>1</v>
      </c>
      <c r="K121" s="140"/>
      <c r="L121" s="140">
        <v>2</v>
      </c>
      <c r="M121" s="140">
        <v>1</v>
      </c>
      <c r="N121" s="140">
        <v>1</v>
      </c>
      <c r="O121" s="140"/>
      <c r="P121" s="140"/>
      <c r="Q121" s="140"/>
      <c r="R121" s="140">
        <v>1</v>
      </c>
      <c r="S121" s="140"/>
      <c r="T121" s="143"/>
      <c r="U121" s="143"/>
      <c r="V121" s="143">
        <v>5060</v>
      </c>
      <c r="W121" s="143"/>
      <c r="X121" s="149"/>
      <c r="Y121" s="149"/>
      <c r="Z121" s="200">
        <f t="shared" si="22"/>
        <v>2530</v>
      </c>
      <c r="AA121" s="200">
        <f t="shared" si="28"/>
        <v>0</v>
      </c>
      <c r="AB121" s="200">
        <f t="shared" si="23"/>
        <v>0</v>
      </c>
      <c r="AC121" s="200">
        <f t="shared" si="24"/>
        <v>253</v>
      </c>
      <c r="AD121" s="200">
        <f t="shared" si="25"/>
        <v>0</v>
      </c>
      <c r="AE121" s="200">
        <f t="shared" si="26"/>
        <v>0</v>
      </c>
      <c r="AF121" s="200">
        <f t="shared" si="27"/>
        <v>2277</v>
      </c>
      <c r="AG121" s="141" t="s">
        <v>35</v>
      </c>
      <c r="AH121" s="175" t="s">
        <v>41</v>
      </c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  <c r="BI121" s="147"/>
      <c r="BJ121" s="147"/>
      <c r="BK121" s="147"/>
      <c r="BL121" s="147"/>
      <c r="BM121" s="147"/>
      <c r="BN121" s="147"/>
      <c r="BO121" s="147"/>
      <c r="BP121" s="147"/>
      <c r="BQ121" s="147"/>
      <c r="BR121" s="147"/>
      <c r="BS121" s="147"/>
      <c r="BT121" s="147"/>
      <c r="BU121" s="147"/>
      <c r="BV121" s="147"/>
      <c r="BW121" s="147"/>
      <c r="BX121" s="147"/>
      <c r="BY121" s="147"/>
      <c r="BZ121" s="147"/>
      <c r="CA121" s="147"/>
      <c r="CB121" s="147"/>
      <c r="CC121" s="147"/>
      <c r="CD121" s="147"/>
      <c r="CE121" s="147"/>
      <c r="CF121" s="147"/>
      <c r="CG121" s="147"/>
      <c r="CH121" s="147"/>
      <c r="CI121" s="147"/>
      <c r="CJ121" s="147"/>
      <c r="CK121" s="147"/>
      <c r="CL121" s="147"/>
      <c r="CM121" s="147"/>
      <c r="CN121" s="147"/>
    </row>
    <row r="122" spans="1:92" s="148" customFormat="1" ht="22.5" customHeight="1" thickBot="1" thickTop="1">
      <c r="A122" s="139"/>
      <c r="B122" s="141">
        <v>119</v>
      </c>
      <c r="C122" s="140">
        <v>16160</v>
      </c>
      <c r="D122" s="140" t="s">
        <v>42</v>
      </c>
      <c r="E122" s="140" t="s">
        <v>33</v>
      </c>
      <c r="F122" s="140" t="s">
        <v>47</v>
      </c>
      <c r="G122" s="140">
        <v>1</v>
      </c>
      <c r="H122" s="140">
        <v>1</v>
      </c>
      <c r="I122" s="140"/>
      <c r="J122" s="140">
        <v>1</v>
      </c>
      <c r="K122" s="140"/>
      <c r="L122" s="140">
        <v>4</v>
      </c>
      <c r="M122" s="140">
        <v>1</v>
      </c>
      <c r="N122" s="140">
        <v>1</v>
      </c>
      <c r="O122" s="140"/>
      <c r="P122" s="140"/>
      <c r="Q122" s="140"/>
      <c r="R122" s="140"/>
      <c r="S122" s="140"/>
      <c r="T122" s="143">
        <v>13035.19</v>
      </c>
      <c r="U122" s="143"/>
      <c r="V122" s="143">
        <v>2734.81</v>
      </c>
      <c r="W122" s="144"/>
      <c r="X122" s="144"/>
      <c r="Y122" s="144"/>
      <c r="Z122" s="200">
        <f t="shared" si="22"/>
        <v>2313.10125</v>
      </c>
      <c r="AA122" s="200">
        <f t="shared" si="28"/>
        <v>0</v>
      </c>
      <c r="AB122" s="200">
        <f t="shared" si="23"/>
        <v>0</v>
      </c>
      <c r="AC122" s="200">
        <f t="shared" si="24"/>
        <v>0</v>
      </c>
      <c r="AD122" s="200">
        <f t="shared" si="25"/>
        <v>0</v>
      </c>
      <c r="AE122" s="200">
        <f t="shared" si="26"/>
        <v>0</v>
      </c>
      <c r="AF122" s="200">
        <f t="shared" si="27"/>
        <v>2313.10125</v>
      </c>
      <c r="AG122" s="170" t="s">
        <v>35</v>
      </c>
      <c r="AH122" s="141" t="s">
        <v>44</v>
      </c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  <c r="BI122" s="147"/>
      <c r="BJ122" s="147"/>
      <c r="BK122" s="147"/>
      <c r="BL122" s="147"/>
      <c r="BM122" s="147"/>
      <c r="BN122" s="147"/>
      <c r="BO122" s="147"/>
      <c r="BP122" s="147"/>
      <c r="BQ122" s="147"/>
      <c r="BR122" s="147"/>
      <c r="BS122" s="147"/>
      <c r="BT122" s="147"/>
      <c r="BU122" s="147"/>
      <c r="BV122" s="147"/>
      <c r="BW122" s="147"/>
      <c r="BX122" s="147"/>
      <c r="BY122" s="147"/>
      <c r="BZ122" s="147"/>
      <c r="CA122" s="147"/>
      <c r="CB122" s="147"/>
      <c r="CC122" s="147"/>
      <c r="CD122" s="147"/>
      <c r="CE122" s="147"/>
      <c r="CF122" s="147"/>
      <c r="CG122" s="147"/>
      <c r="CH122" s="147"/>
      <c r="CI122" s="147"/>
      <c r="CJ122" s="147"/>
      <c r="CK122" s="147"/>
      <c r="CL122" s="147"/>
      <c r="CM122" s="147"/>
      <c r="CN122" s="147"/>
    </row>
    <row r="123" spans="1:92" s="148" customFormat="1" ht="22.5" customHeight="1" thickBot="1" thickTop="1">
      <c r="A123" s="139">
        <v>182</v>
      </c>
      <c r="B123" s="158">
        <v>120</v>
      </c>
      <c r="C123" s="158">
        <v>13599</v>
      </c>
      <c r="D123" s="158" t="s">
        <v>32</v>
      </c>
      <c r="E123" s="158">
        <v>9</v>
      </c>
      <c r="F123" s="158" t="s">
        <v>189</v>
      </c>
      <c r="G123" s="140">
        <v>1</v>
      </c>
      <c r="H123" s="158">
        <v>1</v>
      </c>
      <c r="I123" s="158"/>
      <c r="J123" s="158">
        <v>1</v>
      </c>
      <c r="K123" s="158"/>
      <c r="L123" s="158">
        <v>4</v>
      </c>
      <c r="M123" s="158">
        <v>1</v>
      </c>
      <c r="N123" s="158">
        <v>1</v>
      </c>
      <c r="O123" s="158"/>
      <c r="P123" s="158"/>
      <c r="Q123" s="158"/>
      <c r="R123" s="158"/>
      <c r="S123" s="158"/>
      <c r="T123" s="159">
        <v>320.04</v>
      </c>
      <c r="U123" s="159"/>
      <c r="V123" s="159">
        <v>9159.96</v>
      </c>
      <c r="W123" s="159"/>
      <c r="X123" s="160"/>
      <c r="Y123" s="160"/>
      <c r="Z123" s="201">
        <f t="shared" si="22"/>
        <v>2329.995</v>
      </c>
      <c r="AA123" s="201">
        <f t="shared" si="28"/>
        <v>0</v>
      </c>
      <c r="AB123" s="201">
        <f t="shared" si="23"/>
        <v>0</v>
      </c>
      <c r="AC123" s="201">
        <f t="shared" si="24"/>
        <v>0</v>
      </c>
      <c r="AD123" s="201">
        <f t="shared" si="25"/>
        <v>0</v>
      </c>
      <c r="AE123" s="201">
        <f t="shared" si="26"/>
        <v>0</v>
      </c>
      <c r="AF123" s="201">
        <f t="shared" si="27"/>
        <v>2329.995</v>
      </c>
      <c r="AG123" s="161" t="s">
        <v>35</v>
      </c>
      <c r="AH123" s="165" t="s">
        <v>237</v>
      </c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  <c r="BI123" s="147"/>
      <c r="BJ123" s="147"/>
      <c r="BK123" s="147"/>
      <c r="BL123" s="147"/>
      <c r="BM123" s="147"/>
      <c r="BN123" s="147"/>
      <c r="BO123" s="147"/>
      <c r="BP123" s="147"/>
      <c r="BQ123" s="147"/>
      <c r="BR123" s="147"/>
      <c r="BS123" s="147"/>
      <c r="BT123" s="147"/>
      <c r="BU123" s="147"/>
      <c r="BV123" s="147"/>
      <c r="BW123" s="147"/>
      <c r="BX123" s="147"/>
      <c r="BY123" s="147"/>
      <c r="BZ123" s="147"/>
      <c r="CA123" s="147"/>
      <c r="CB123" s="147"/>
      <c r="CC123" s="147"/>
      <c r="CD123" s="147"/>
      <c r="CE123" s="147"/>
      <c r="CF123" s="147"/>
      <c r="CG123" s="147"/>
      <c r="CH123" s="147"/>
      <c r="CI123" s="147"/>
      <c r="CJ123" s="147"/>
      <c r="CK123" s="147"/>
      <c r="CL123" s="147"/>
      <c r="CM123" s="147"/>
      <c r="CN123" s="147"/>
    </row>
    <row r="124" spans="1:92" s="148" customFormat="1" ht="22.5" customHeight="1" thickBot="1" thickTop="1">
      <c r="A124" s="139">
        <v>231</v>
      </c>
      <c r="B124" s="161">
        <v>121</v>
      </c>
      <c r="C124" s="161">
        <v>15921</v>
      </c>
      <c r="D124" s="161" t="s">
        <v>42</v>
      </c>
      <c r="E124" s="161" t="s">
        <v>37</v>
      </c>
      <c r="F124" s="161" t="s">
        <v>201</v>
      </c>
      <c r="G124" s="140">
        <v>1</v>
      </c>
      <c r="H124" s="161">
        <v>1</v>
      </c>
      <c r="I124" s="161"/>
      <c r="J124" s="161">
        <v>1</v>
      </c>
      <c r="K124" s="158">
        <v>1</v>
      </c>
      <c r="L124" s="158">
        <v>3</v>
      </c>
      <c r="M124" s="158">
        <v>1</v>
      </c>
      <c r="N124" s="161">
        <v>1</v>
      </c>
      <c r="O124" s="161"/>
      <c r="P124" s="161">
        <v>1</v>
      </c>
      <c r="Q124" s="158"/>
      <c r="R124" s="161"/>
      <c r="S124" s="161"/>
      <c r="T124" s="159">
        <v>17499.19</v>
      </c>
      <c r="U124" s="159"/>
      <c r="V124" s="159"/>
      <c r="W124" s="159"/>
      <c r="X124" s="160"/>
      <c r="Y124" s="160"/>
      <c r="Z124" s="201">
        <f t="shared" si="22"/>
        <v>2916.5316666666663</v>
      </c>
      <c r="AA124" s="201">
        <f t="shared" si="28"/>
        <v>0</v>
      </c>
      <c r="AB124" s="201">
        <f t="shared" si="23"/>
        <v>583.3063333333333</v>
      </c>
      <c r="AC124" s="201">
        <f t="shared" si="24"/>
        <v>0</v>
      </c>
      <c r="AD124" s="201">
        <f t="shared" si="25"/>
        <v>0</v>
      </c>
      <c r="AE124" s="201">
        <f t="shared" si="26"/>
        <v>0</v>
      </c>
      <c r="AF124" s="201">
        <f t="shared" si="27"/>
        <v>2333.225333333333</v>
      </c>
      <c r="AG124" s="161" t="s">
        <v>35</v>
      </c>
      <c r="AH124" s="161" t="s">
        <v>231</v>
      </c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  <c r="BI124" s="147"/>
      <c r="BJ124" s="147"/>
      <c r="BK124" s="147"/>
      <c r="BL124" s="147"/>
      <c r="BM124" s="147"/>
      <c r="BN124" s="147"/>
      <c r="BO124" s="147"/>
      <c r="BP124" s="147"/>
      <c r="BQ124" s="147"/>
      <c r="BR124" s="147"/>
      <c r="BS124" s="147"/>
      <c r="BT124" s="147"/>
      <c r="BU124" s="147"/>
      <c r="BV124" s="147"/>
      <c r="BW124" s="147"/>
      <c r="BX124" s="147"/>
      <c r="BY124" s="147"/>
      <c r="BZ124" s="147"/>
      <c r="CA124" s="147"/>
      <c r="CB124" s="147"/>
      <c r="CC124" s="147"/>
      <c r="CD124" s="147"/>
      <c r="CE124" s="147"/>
      <c r="CF124" s="147"/>
      <c r="CG124" s="147"/>
      <c r="CH124" s="147"/>
      <c r="CI124" s="147"/>
      <c r="CJ124" s="147"/>
      <c r="CK124" s="147"/>
      <c r="CL124" s="147"/>
      <c r="CM124" s="147"/>
      <c r="CN124" s="147"/>
    </row>
    <row r="125" spans="1:92" s="148" customFormat="1" ht="22.5" customHeight="1" thickBot="1" thickTop="1">
      <c r="A125" s="139"/>
      <c r="B125" s="141">
        <v>122</v>
      </c>
      <c r="C125" s="141">
        <v>16346</v>
      </c>
      <c r="D125" s="141" t="s">
        <v>32</v>
      </c>
      <c r="E125" s="141" t="s">
        <v>33</v>
      </c>
      <c r="F125" s="141" t="s">
        <v>56</v>
      </c>
      <c r="G125" s="140">
        <v>1</v>
      </c>
      <c r="H125" s="141">
        <v>1</v>
      </c>
      <c r="I125" s="141"/>
      <c r="J125" s="141">
        <v>1</v>
      </c>
      <c r="K125" s="140"/>
      <c r="L125" s="140">
        <v>2</v>
      </c>
      <c r="M125" s="140">
        <v>1</v>
      </c>
      <c r="N125" s="141">
        <v>1</v>
      </c>
      <c r="O125" s="141"/>
      <c r="P125" s="141"/>
      <c r="Q125" s="141"/>
      <c r="R125" s="141"/>
      <c r="S125" s="141"/>
      <c r="T125" s="143">
        <v>489.47</v>
      </c>
      <c r="U125" s="143">
        <v>320.1</v>
      </c>
      <c r="V125" s="143">
        <v>4190.43</v>
      </c>
      <c r="W125" s="143"/>
      <c r="X125" s="149"/>
      <c r="Y125" s="149"/>
      <c r="Z125" s="200">
        <f t="shared" si="22"/>
        <v>2353.625</v>
      </c>
      <c r="AA125" s="200">
        <f t="shared" si="28"/>
        <v>0</v>
      </c>
      <c r="AB125" s="200">
        <f t="shared" si="23"/>
        <v>0</v>
      </c>
      <c r="AC125" s="200">
        <f t="shared" si="24"/>
        <v>0</v>
      </c>
      <c r="AD125" s="200">
        <f t="shared" si="25"/>
        <v>0</v>
      </c>
      <c r="AE125" s="200">
        <f t="shared" si="26"/>
        <v>0</v>
      </c>
      <c r="AF125" s="200">
        <f t="shared" si="27"/>
        <v>2353.625</v>
      </c>
      <c r="AG125" s="170" t="s">
        <v>35</v>
      </c>
      <c r="AH125" s="141" t="s">
        <v>208</v>
      </c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  <c r="BI125" s="147"/>
      <c r="BJ125" s="147"/>
      <c r="BK125" s="147"/>
      <c r="BL125" s="147"/>
      <c r="BM125" s="147"/>
      <c r="BN125" s="147"/>
      <c r="BO125" s="147"/>
      <c r="BP125" s="147"/>
      <c r="BQ125" s="147"/>
      <c r="BR125" s="147"/>
      <c r="BS125" s="147"/>
      <c r="BT125" s="147"/>
      <c r="BU125" s="147"/>
      <c r="BV125" s="147"/>
      <c r="BW125" s="147"/>
      <c r="BX125" s="147"/>
      <c r="BY125" s="147"/>
      <c r="BZ125" s="147"/>
      <c r="CA125" s="147"/>
      <c r="CB125" s="147"/>
      <c r="CC125" s="147"/>
      <c r="CD125" s="147"/>
      <c r="CE125" s="147"/>
      <c r="CF125" s="147"/>
      <c r="CG125" s="147"/>
      <c r="CH125" s="147"/>
      <c r="CI125" s="147"/>
      <c r="CJ125" s="147"/>
      <c r="CK125" s="147"/>
      <c r="CL125" s="147"/>
      <c r="CM125" s="147"/>
      <c r="CN125" s="147"/>
    </row>
    <row r="126" spans="1:92" s="191" customFormat="1" ht="22.5" customHeight="1" thickBot="1" thickTop="1">
      <c r="A126" s="139"/>
      <c r="B126" s="141">
        <v>123</v>
      </c>
      <c r="C126" s="141">
        <v>15008</v>
      </c>
      <c r="D126" s="141" t="s">
        <v>48</v>
      </c>
      <c r="E126" s="141" t="s">
        <v>58</v>
      </c>
      <c r="F126" s="141" t="s">
        <v>103</v>
      </c>
      <c r="G126" s="140">
        <v>1</v>
      </c>
      <c r="H126" s="141">
        <v>1</v>
      </c>
      <c r="I126" s="141"/>
      <c r="J126" s="141">
        <v>1</v>
      </c>
      <c r="K126" s="140"/>
      <c r="L126" s="140">
        <v>6</v>
      </c>
      <c r="M126" s="141">
        <v>1</v>
      </c>
      <c r="N126" s="141">
        <v>1</v>
      </c>
      <c r="O126" s="141"/>
      <c r="P126" s="141">
        <v>1</v>
      </c>
      <c r="Q126" s="141"/>
      <c r="R126" s="141"/>
      <c r="S126" s="141"/>
      <c r="T126" s="143">
        <v>8487.15</v>
      </c>
      <c r="U126" s="143"/>
      <c r="V126" s="143">
        <v>10163.48</v>
      </c>
      <c r="W126" s="143"/>
      <c r="X126" s="144"/>
      <c r="Y126" s="144"/>
      <c r="Z126" s="200">
        <f t="shared" si="22"/>
        <v>2401.1758333333332</v>
      </c>
      <c r="AA126" s="200">
        <f t="shared" si="28"/>
        <v>0</v>
      </c>
      <c r="AB126" s="200">
        <f t="shared" si="23"/>
        <v>0</v>
      </c>
      <c r="AC126" s="200">
        <f t="shared" si="24"/>
        <v>0</v>
      </c>
      <c r="AD126" s="200">
        <f t="shared" si="25"/>
        <v>0</v>
      </c>
      <c r="AE126" s="200">
        <f t="shared" si="26"/>
        <v>0</v>
      </c>
      <c r="AF126" s="200">
        <f t="shared" si="27"/>
        <v>2401.1758333333332</v>
      </c>
      <c r="AG126" s="154" t="s">
        <v>35</v>
      </c>
      <c r="AH126" s="141" t="s">
        <v>240</v>
      </c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  <c r="BI126" s="147"/>
      <c r="BJ126" s="147"/>
      <c r="BK126" s="147"/>
      <c r="BL126" s="147"/>
      <c r="BM126" s="147"/>
      <c r="BN126" s="147"/>
      <c r="BO126" s="147"/>
      <c r="BP126" s="147"/>
      <c r="BQ126" s="147"/>
      <c r="BR126" s="147"/>
      <c r="BS126" s="147"/>
      <c r="BT126" s="147"/>
      <c r="BU126" s="147"/>
      <c r="BV126" s="147"/>
      <c r="BW126" s="147"/>
      <c r="BX126" s="147"/>
      <c r="BY126" s="147"/>
      <c r="BZ126" s="147"/>
      <c r="CA126" s="147"/>
      <c r="CB126" s="147"/>
      <c r="CC126" s="147"/>
      <c r="CD126" s="147"/>
      <c r="CE126" s="147"/>
      <c r="CF126" s="147"/>
      <c r="CG126" s="147"/>
      <c r="CH126" s="147"/>
      <c r="CI126" s="147"/>
      <c r="CJ126" s="147"/>
      <c r="CK126" s="147"/>
      <c r="CL126" s="147"/>
      <c r="CM126" s="147"/>
      <c r="CN126" s="147"/>
    </row>
    <row r="127" spans="1:92" s="148" customFormat="1" ht="22.5" customHeight="1" thickBot="1" thickTop="1">
      <c r="A127" s="139">
        <v>197</v>
      </c>
      <c r="B127" s="141">
        <v>124</v>
      </c>
      <c r="C127" s="141">
        <v>16100</v>
      </c>
      <c r="D127" s="141" t="s">
        <v>48</v>
      </c>
      <c r="E127" s="141" t="s">
        <v>33</v>
      </c>
      <c r="F127" s="141" t="s">
        <v>77</v>
      </c>
      <c r="G127" s="140">
        <v>1</v>
      </c>
      <c r="H127" s="141">
        <v>1</v>
      </c>
      <c r="I127" s="141"/>
      <c r="J127" s="141">
        <v>1</v>
      </c>
      <c r="K127" s="140"/>
      <c r="L127" s="140">
        <v>4</v>
      </c>
      <c r="M127" s="141">
        <v>1</v>
      </c>
      <c r="N127" s="141">
        <v>1</v>
      </c>
      <c r="O127" s="141"/>
      <c r="P127" s="141"/>
      <c r="Q127" s="141"/>
      <c r="R127" s="141"/>
      <c r="S127" s="141"/>
      <c r="T127" s="143">
        <v>1170.84</v>
      </c>
      <c r="U127" s="143"/>
      <c r="V127" s="143">
        <v>9029.16</v>
      </c>
      <c r="W127" s="143"/>
      <c r="X127" s="149"/>
      <c r="Y127" s="149"/>
      <c r="Z127" s="200">
        <f t="shared" si="22"/>
        <v>2403.645</v>
      </c>
      <c r="AA127" s="200">
        <f t="shared" si="28"/>
        <v>0</v>
      </c>
      <c r="AB127" s="200">
        <f t="shared" si="23"/>
        <v>0</v>
      </c>
      <c r="AC127" s="200">
        <f t="shared" si="24"/>
        <v>0</v>
      </c>
      <c r="AD127" s="200">
        <f t="shared" si="25"/>
        <v>0</v>
      </c>
      <c r="AE127" s="200">
        <f t="shared" si="26"/>
        <v>0</v>
      </c>
      <c r="AF127" s="200">
        <f t="shared" si="27"/>
        <v>2403.645</v>
      </c>
      <c r="AG127" s="170" t="s">
        <v>35</v>
      </c>
      <c r="AH127" s="141" t="s">
        <v>225</v>
      </c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  <c r="BI127" s="147"/>
      <c r="BJ127" s="147"/>
      <c r="BK127" s="147"/>
      <c r="BL127" s="147"/>
      <c r="BM127" s="147"/>
      <c r="BN127" s="147"/>
      <c r="BO127" s="147"/>
      <c r="BP127" s="147"/>
      <c r="BQ127" s="147"/>
      <c r="BR127" s="147"/>
      <c r="BS127" s="147"/>
      <c r="BT127" s="147"/>
      <c r="BU127" s="147"/>
      <c r="BV127" s="147"/>
      <c r="BW127" s="147"/>
      <c r="BX127" s="147"/>
      <c r="BY127" s="147"/>
      <c r="BZ127" s="147"/>
      <c r="CA127" s="147"/>
      <c r="CB127" s="147"/>
      <c r="CC127" s="147"/>
      <c r="CD127" s="147"/>
      <c r="CE127" s="147"/>
      <c r="CF127" s="147"/>
      <c r="CG127" s="147"/>
      <c r="CH127" s="147"/>
      <c r="CI127" s="147"/>
      <c r="CJ127" s="147"/>
      <c r="CK127" s="147"/>
      <c r="CL127" s="147"/>
      <c r="CM127" s="147"/>
      <c r="CN127" s="147"/>
    </row>
    <row r="128" spans="1:92" s="148" customFormat="1" ht="22.5" customHeight="1" thickBot="1" thickTop="1">
      <c r="A128" s="139">
        <v>23</v>
      </c>
      <c r="B128" s="141">
        <v>125</v>
      </c>
      <c r="C128" s="140">
        <v>16411</v>
      </c>
      <c r="D128" s="140" t="s">
        <v>32</v>
      </c>
      <c r="E128" s="140" t="s">
        <v>33</v>
      </c>
      <c r="F128" s="140" t="s">
        <v>72</v>
      </c>
      <c r="G128" s="140">
        <v>1</v>
      </c>
      <c r="H128" s="140">
        <v>1</v>
      </c>
      <c r="I128" s="140"/>
      <c r="J128" s="140">
        <v>1</v>
      </c>
      <c r="K128" s="140"/>
      <c r="L128" s="140">
        <v>4</v>
      </c>
      <c r="M128" s="140">
        <v>1</v>
      </c>
      <c r="N128" s="140">
        <v>1</v>
      </c>
      <c r="O128" s="140"/>
      <c r="P128" s="140"/>
      <c r="Q128" s="140">
        <v>1</v>
      </c>
      <c r="R128" s="140"/>
      <c r="S128" s="140"/>
      <c r="T128" s="143">
        <v>5815.06</v>
      </c>
      <c r="U128" s="143">
        <v>257.87</v>
      </c>
      <c r="V128" s="143">
        <v>6581.75</v>
      </c>
      <c r="W128" s="143"/>
      <c r="X128" s="163"/>
      <c r="Y128" s="163"/>
      <c r="Z128" s="201">
        <f t="shared" si="22"/>
        <v>2427.117375</v>
      </c>
      <c r="AA128" s="201">
        <f t="shared" si="28"/>
        <v>0</v>
      </c>
      <c r="AB128" s="201">
        <f t="shared" si="23"/>
        <v>0</v>
      </c>
      <c r="AC128" s="201">
        <f t="shared" si="24"/>
        <v>0</v>
      </c>
      <c r="AD128" s="201">
        <f t="shared" si="25"/>
        <v>0</v>
      </c>
      <c r="AE128" s="201">
        <f t="shared" si="26"/>
        <v>0</v>
      </c>
      <c r="AF128" s="201">
        <f t="shared" si="27"/>
        <v>2427.117375</v>
      </c>
      <c r="AG128" s="170" t="s">
        <v>35</v>
      </c>
      <c r="AH128" s="141" t="s">
        <v>222</v>
      </c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  <c r="BI128" s="147"/>
      <c r="BJ128" s="147"/>
      <c r="BK128" s="147"/>
      <c r="BL128" s="147"/>
      <c r="BM128" s="147"/>
      <c r="BN128" s="147"/>
      <c r="BO128" s="147"/>
      <c r="BP128" s="147"/>
      <c r="BQ128" s="147"/>
      <c r="BR128" s="147"/>
      <c r="BS128" s="147"/>
      <c r="BT128" s="147"/>
      <c r="BU128" s="147"/>
      <c r="BV128" s="147"/>
      <c r="BW128" s="147"/>
      <c r="BX128" s="147"/>
      <c r="BY128" s="147"/>
      <c r="BZ128" s="147"/>
      <c r="CA128" s="147"/>
      <c r="CB128" s="147"/>
      <c r="CC128" s="147"/>
      <c r="CD128" s="147"/>
      <c r="CE128" s="147"/>
      <c r="CF128" s="147"/>
      <c r="CG128" s="147"/>
      <c r="CH128" s="147"/>
      <c r="CI128" s="147"/>
      <c r="CJ128" s="147"/>
      <c r="CK128" s="147"/>
      <c r="CL128" s="147"/>
      <c r="CM128" s="147"/>
      <c r="CN128" s="147"/>
    </row>
    <row r="129" spans="1:92" s="148" customFormat="1" ht="22.5" customHeight="1" thickBot="1" thickTop="1">
      <c r="A129" s="139"/>
      <c r="B129" s="140">
        <v>126</v>
      </c>
      <c r="C129" s="141">
        <v>15435</v>
      </c>
      <c r="D129" s="141" t="s">
        <v>48</v>
      </c>
      <c r="E129" s="141" t="s">
        <v>37</v>
      </c>
      <c r="F129" s="141" t="s">
        <v>144</v>
      </c>
      <c r="G129" s="140">
        <v>1</v>
      </c>
      <c r="H129" s="141">
        <v>1</v>
      </c>
      <c r="I129" s="141"/>
      <c r="J129" s="141">
        <v>1</v>
      </c>
      <c r="K129" s="140"/>
      <c r="L129" s="140">
        <v>3</v>
      </c>
      <c r="M129" s="141">
        <v>1</v>
      </c>
      <c r="N129" s="141">
        <v>1</v>
      </c>
      <c r="O129" s="141"/>
      <c r="P129" s="141">
        <v>1</v>
      </c>
      <c r="Q129" s="141"/>
      <c r="R129" s="141"/>
      <c r="S129" s="141"/>
      <c r="T129" s="143">
        <v>4192.6</v>
      </c>
      <c r="U129" s="143">
        <v>4830.98</v>
      </c>
      <c r="V129" s="143">
        <v>1187.4</v>
      </c>
      <c r="W129" s="143"/>
      <c r="X129" s="149"/>
      <c r="Y129" s="149"/>
      <c r="Z129" s="200">
        <f t="shared" si="22"/>
        <v>2463.344333333333</v>
      </c>
      <c r="AA129" s="200">
        <f t="shared" si="28"/>
        <v>0</v>
      </c>
      <c r="AB129" s="200">
        <f t="shared" si="23"/>
        <v>0</v>
      </c>
      <c r="AC129" s="200">
        <f t="shared" si="24"/>
        <v>0</v>
      </c>
      <c r="AD129" s="200">
        <f t="shared" si="25"/>
        <v>0</v>
      </c>
      <c r="AE129" s="200">
        <f t="shared" si="26"/>
        <v>0</v>
      </c>
      <c r="AF129" s="200">
        <f t="shared" si="27"/>
        <v>2463.344333333333</v>
      </c>
      <c r="AG129" s="140" t="s">
        <v>35</v>
      </c>
      <c r="AH129" s="146" t="s">
        <v>258</v>
      </c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  <c r="BI129" s="147"/>
      <c r="BJ129" s="147"/>
      <c r="BK129" s="147"/>
      <c r="BL129" s="147"/>
      <c r="BM129" s="147"/>
      <c r="BN129" s="147"/>
      <c r="BO129" s="147"/>
      <c r="BP129" s="147"/>
      <c r="BQ129" s="147"/>
      <c r="BR129" s="147"/>
      <c r="BS129" s="147"/>
      <c r="BT129" s="147"/>
      <c r="BU129" s="147"/>
      <c r="BV129" s="147"/>
      <c r="BW129" s="147"/>
      <c r="BX129" s="147"/>
      <c r="BY129" s="147"/>
      <c r="BZ129" s="147"/>
      <c r="CA129" s="147"/>
      <c r="CB129" s="147"/>
      <c r="CC129" s="147"/>
      <c r="CD129" s="147"/>
      <c r="CE129" s="147"/>
      <c r="CF129" s="147"/>
      <c r="CG129" s="147"/>
      <c r="CH129" s="147"/>
      <c r="CI129" s="147"/>
      <c r="CJ129" s="147"/>
      <c r="CK129" s="147"/>
      <c r="CL129" s="147"/>
      <c r="CM129" s="147"/>
      <c r="CN129" s="147"/>
    </row>
    <row r="130" spans="1:92" s="148" customFormat="1" ht="22.5" customHeight="1" thickBot="1" thickTop="1">
      <c r="A130" s="139">
        <v>198</v>
      </c>
      <c r="B130" s="140">
        <v>127</v>
      </c>
      <c r="C130" s="140">
        <v>14001</v>
      </c>
      <c r="D130" s="140" t="s">
        <v>48</v>
      </c>
      <c r="E130" s="140">
        <v>9</v>
      </c>
      <c r="F130" s="140" t="s">
        <v>135</v>
      </c>
      <c r="G130" s="140">
        <v>1</v>
      </c>
      <c r="H130" s="140">
        <v>1</v>
      </c>
      <c r="I130" s="140"/>
      <c r="J130" s="140">
        <v>1</v>
      </c>
      <c r="K130" s="140"/>
      <c r="L130" s="140">
        <v>5</v>
      </c>
      <c r="M130" s="140">
        <v>1</v>
      </c>
      <c r="N130" s="140">
        <v>1</v>
      </c>
      <c r="O130" s="140"/>
      <c r="P130" s="140">
        <v>1</v>
      </c>
      <c r="Q130" s="140"/>
      <c r="R130" s="140"/>
      <c r="S130" s="140"/>
      <c r="T130" s="143">
        <v>0.66</v>
      </c>
      <c r="U130" s="143">
        <v>11294.4</v>
      </c>
      <c r="V130" s="143">
        <v>2746.41</v>
      </c>
      <c r="W130" s="143"/>
      <c r="X130" s="163"/>
      <c r="Y130" s="163"/>
      <c r="Z130" s="201">
        <f t="shared" si="22"/>
        <v>2469.3959999999997</v>
      </c>
      <c r="AA130" s="201">
        <f t="shared" si="28"/>
        <v>0</v>
      </c>
      <c r="AB130" s="201">
        <f t="shared" si="23"/>
        <v>0</v>
      </c>
      <c r="AC130" s="201">
        <f t="shared" si="24"/>
        <v>0</v>
      </c>
      <c r="AD130" s="201">
        <f t="shared" si="25"/>
        <v>0</v>
      </c>
      <c r="AE130" s="201">
        <f t="shared" si="26"/>
        <v>0</v>
      </c>
      <c r="AF130" s="201">
        <f t="shared" si="27"/>
        <v>2469.3959999999997</v>
      </c>
      <c r="AG130" s="140" t="s">
        <v>35</v>
      </c>
      <c r="AH130" s="146" t="s">
        <v>254</v>
      </c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  <c r="BI130" s="147"/>
      <c r="BJ130" s="147"/>
      <c r="BK130" s="147"/>
      <c r="BL130" s="147"/>
      <c r="BM130" s="147"/>
      <c r="BN130" s="147"/>
      <c r="BO130" s="147"/>
      <c r="BP130" s="147"/>
      <c r="BQ130" s="147"/>
      <c r="BR130" s="147"/>
      <c r="BS130" s="147"/>
      <c r="BT130" s="147"/>
      <c r="BU130" s="147"/>
      <c r="BV130" s="147"/>
      <c r="BW130" s="147"/>
      <c r="BX130" s="147"/>
      <c r="BY130" s="147"/>
      <c r="BZ130" s="147"/>
      <c r="CA130" s="147"/>
      <c r="CB130" s="147"/>
      <c r="CC130" s="147"/>
      <c r="CD130" s="147"/>
      <c r="CE130" s="147"/>
      <c r="CF130" s="147"/>
      <c r="CG130" s="147"/>
      <c r="CH130" s="147"/>
      <c r="CI130" s="147"/>
      <c r="CJ130" s="147"/>
      <c r="CK130" s="147"/>
      <c r="CL130" s="147"/>
      <c r="CM130" s="147"/>
      <c r="CN130" s="147"/>
    </row>
    <row r="131" spans="1:92" s="148" customFormat="1" ht="22.5" customHeight="1" thickBot="1" thickTop="1">
      <c r="A131" s="139"/>
      <c r="B131" s="141">
        <v>128</v>
      </c>
      <c r="C131" s="141">
        <v>16110</v>
      </c>
      <c r="D131" s="141" t="s">
        <v>48</v>
      </c>
      <c r="E131" s="141" t="s">
        <v>33</v>
      </c>
      <c r="F131" s="141" t="s">
        <v>53</v>
      </c>
      <c r="G131" s="140">
        <v>1</v>
      </c>
      <c r="H131" s="141">
        <v>1</v>
      </c>
      <c r="I131" s="141"/>
      <c r="J131" s="141">
        <v>1</v>
      </c>
      <c r="K131" s="140"/>
      <c r="L131" s="140">
        <v>2</v>
      </c>
      <c r="M131" s="141">
        <v>1</v>
      </c>
      <c r="N131" s="141">
        <v>1</v>
      </c>
      <c r="O131" s="141"/>
      <c r="P131" s="141"/>
      <c r="Q131" s="141">
        <v>1</v>
      </c>
      <c r="R131" s="141">
        <v>1</v>
      </c>
      <c r="S131" s="141"/>
      <c r="T131" s="143">
        <v>10982.59</v>
      </c>
      <c r="U131" s="143"/>
      <c r="V131" s="143"/>
      <c r="W131" s="143"/>
      <c r="X131" s="149"/>
      <c r="Y131" s="149"/>
      <c r="Z131" s="200">
        <f aca="true" t="shared" si="29" ref="Z131:Z161">((T131*50%+U131*85%+V131)/L131)+W131</f>
        <v>2745.6475</v>
      </c>
      <c r="AA131" s="200">
        <f t="shared" si="28"/>
        <v>0</v>
      </c>
      <c r="AB131" s="200">
        <f aca="true" t="shared" si="30" ref="AB131:AB161">IF(K131=1,Z131*20%,0)</f>
        <v>0</v>
      </c>
      <c r="AC131" s="200">
        <f aca="true" t="shared" si="31" ref="AC131:AC161">IF(R131=1,Z131*10%,0)</f>
        <v>274.56475</v>
      </c>
      <c r="AD131" s="200">
        <f aca="true" t="shared" si="32" ref="AD131:AD161">IF(S131=1,Z131*30%,0)</f>
        <v>0</v>
      </c>
      <c r="AE131" s="200">
        <f aca="true" t="shared" si="33" ref="AE131:AE161">IF(I131=1,Z131*30%,0)</f>
        <v>0</v>
      </c>
      <c r="AF131" s="200">
        <f aca="true" t="shared" si="34" ref="AF131:AF161">Z131-AA131-AB131-AC131-AD131-AE131</f>
        <v>2471.08275</v>
      </c>
      <c r="AG131" s="170" t="s">
        <v>35</v>
      </c>
      <c r="AH131" s="141" t="s">
        <v>205</v>
      </c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  <c r="BI131" s="147"/>
      <c r="BJ131" s="147"/>
      <c r="BK131" s="147"/>
      <c r="BL131" s="147"/>
      <c r="BM131" s="147"/>
      <c r="BN131" s="147"/>
      <c r="BO131" s="147"/>
      <c r="BP131" s="147"/>
      <c r="BQ131" s="147"/>
      <c r="BR131" s="147"/>
      <c r="BS131" s="147"/>
      <c r="BT131" s="147"/>
      <c r="BU131" s="147"/>
      <c r="BV131" s="147"/>
      <c r="BW131" s="147"/>
      <c r="BX131" s="147"/>
      <c r="BY131" s="147"/>
      <c r="BZ131" s="147"/>
      <c r="CA131" s="147"/>
      <c r="CB131" s="147"/>
      <c r="CC131" s="147"/>
      <c r="CD131" s="147"/>
      <c r="CE131" s="147"/>
      <c r="CF131" s="147"/>
      <c r="CG131" s="147"/>
      <c r="CH131" s="147"/>
      <c r="CI131" s="147"/>
      <c r="CJ131" s="147"/>
      <c r="CK131" s="147"/>
      <c r="CL131" s="147"/>
      <c r="CM131" s="147"/>
      <c r="CN131" s="147"/>
    </row>
    <row r="132" spans="1:92" s="148" customFormat="1" ht="22.5" customHeight="1" thickBot="1" thickTop="1">
      <c r="A132" s="139">
        <v>1</v>
      </c>
      <c r="B132" s="140">
        <v>129</v>
      </c>
      <c r="C132" s="140">
        <v>16212</v>
      </c>
      <c r="D132" s="140" t="s">
        <v>42</v>
      </c>
      <c r="E132" s="140" t="s">
        <v>33</v>
      </c>
      <c r="F132" s="140" t="s">
        <v>199</v>
      </c>
      <c r="G132" s="140">
        <v>1</v>
      </c>
      <c r="H132" s="140">
        <v>1</v>
      </c>
      <c r="I132" s="140"/>
      <c r="J132" s="140">
        <v>1</v>
      </c>
      <c r="K132" s="140"/>
      <c r="L132" s="140">
        <v>2</v>
      </c>
      <c r="M132" s="140">
        <v>1</v>
      </c>
      <c r="N132" s="140">
        <v>1</v>
      </c>
      <c r="O132" s="140"/>
      <c r="P132" s="140"/>
      <c r="Q132" s="140"/>
      <c r="R132" s="140">
        <v>1</v>
      </c>
      <c r="S132" s="140"/>
      <c r="T132" s="143"/>
      <c r="U132" s="143"/>
      <c r="V132" s="143">
        <v>5600</v>
      </c>
      <c r="W132" s="143"/>
      <c r="X132" s="160"/>
      <c r="Y132" s="160"/>
      <c r="Z132" s="201">
        <f t="shared" si="29"/>
        <v>2800</v>
      </c>
      <c r="AA132" s="201">
        <f t="shared" si="28"/>
        <v>0</v>
      </c>
      <c r="AB132" s="201">
        <f t="shared" si="30"/>
        <v>0</v>
      </c>
      <c r="AC132" s="201">
        <f t="shared" si="31"/>
        <v>280</v>
      </c>
      <c r="AD132" s="201">
        <f t="shared" si="32"/>
        <v>0</v>
      </c>
      <c r="AE132" s="201">
        <f t="shared" si="33"/>
        <v>0</v>
      </c>
      <c r="AF132" s="201">
        <f t="shared" si="34"/>
        <v>2520</v>
      </c>
      <c r="AG132" s="141" t="s">
        <v>35</v>
      </c>
      <c r="AH132" s="175" t="s">
        <v>277</v>
      </c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  <c r="BI132" s="147"/>
      <c r="BJ132" s="147"/>
      <c r="BK132" s="147"/>
      <c r="BL132" s="147"/>
      <c r="BM132" s="147"/>
      <c r="BN132" s="147"/>
      <c r="BO132" s="147"/>
      <c r="BP132" s="147"/>
      <c r="BQ132" s="147"/>
      <c r="BR132" s="147"/>
      <c r="BS132" s="147"/>
      <c r="BT132" s="147"/>
      <c r="BU132" s="147"/>
      <c r="BV132" s="147"/>
      <c r="BW132" s="147"/>
      <c r="BX132" s="147"/>
      <c r="BY132" s="147"/>
      <c r="BZ132" s="147"/>
      <c r="CA132" s="147"/>
      <c r="CB132" s="147"/>
      <c r="CC132" s="147"/>
      <c r="CD132" s="147"/>
      <c r="CE132" s="147"/>
      <c r="CF132" s="147"/>
      <c r="CG132" s="147"/>
      <c r="CH132" s="147"/>
      <c r="CI132" s="147"/>
      <c r="CJ132" s="147"/>
      <c r="CK132" s="147"/>
      <c r="CL132" s="147"/>
      <c r="CM132" s="147"/>
      <c r="CN132" s="147"/>
    </row>
    <row r="133" spans="1:92" s="148" customFormat="1" ht="22.5" customHeight="1" thickBot="1" thickTop="1">
      <c r="A133" s="139">
        <v>17</v>
      </c>
      <c r="B133" s="161">
        <v>130</v>
      </c>
      <c r="C133" s="141">
        <v>15401</v>
      </c>
      <c r="D133" s="161" t="s">
        <v>48</v>
      </c>
      <c r="E133" s="161" t="s">
        <v>37</v>
      </c>
      <c r="F133" s="161" t="s">
        <v>142</v>
      </c>
      <c r="G133" s="140">
        <v>1</v>
      </c>
      <c r="H133" s="161">
        <v>1</v>
      </c>
      <c r="I133" s="158"/>
      <c r="J133" s="161">
        <v>1</v>
      </c>
      <c r="K133" s="158"/>
      <c r="L133" s="158">
        <v>4</v>
      </c>
      <c r="M133" s="158">
        <v>1</v>
      </c>
      <c r="N133" s="161">
        <v>1</v>
      </c>
      <c r="O133" s="161"/>
      <c r="P133" s="161"/>
      <c r="Q133" s="161">
        <v>1</v>
      </c>
      <c r="R133" s="161"/>
      <c r="S133" s="161"/>
      <c r="T133" s="159">
        <v>233.45</v>
      </c>
      <c r="U133" s="159">
        <v>432.56</v>
      </c>
      <c r="V133" s="159">
        <v>9683.99</v>
      </c>
      <c r="W133" s="159"/>
      <c r="X133" s="149"/>
      <c r="Y133" s="149"/>
      <c r="Z133" s="200">
        <f t="shared" si="29"/>
        <v>2542.09775</v>
      </c>
      <c r="AA133" s="200">
        <f t="shared" si="28"/>
        <v>0</v>
      </c>
      <c r="AB133" s="200">
        <f t="shared" si="30"/>
        <v>0</v>
      </c>
      <c r="AC133" s="200">
        <f t="shared" si="31"/>
        <v>0</v>
      </c>
      <c r="AD133" s="200">
        <f t="shared" si="32"/>
        <v>0</v>
      </c>
      <c r="AE133" s="200">
        <f t="shared" si="33"/>
        <v>0</v>
      </c>
      <c r="AF133" s="200">
        <f t="shared" si="34"/>
        <v>2542.09775</v>
      </c>
      <c r="AG133" s="158" t="s">
        <v>35</v>
      </c>
      <c r="AH133" s="192" t="s">
        <v>211</v>
      </c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  <c r="BI133" s="147"/>
      <c r="BJ133" s="147"/>
      <c r="BK133" s="147"/>
      <c r="BL133" s="147"/>
      <c r="BM133" s="147"/>
      <c r="BN133" s="147"/>
      <c r="BO133" s="147"/>
      <c r="BP133" s="147"/>
      <c r="BQ133" s="147"/>
      <c r="BR133" s="147"/>
      <c r="BS133" s="147"/>
      <c r="BT133" s="147"/>
      <c r="BU133" s="147"/>
      <c r="BV133" s="147"/>
      <c r="BW133" s="147"/>
      <c r="BX133" s="147"/>
      <c r="BY133" s="147"/>
      <c r="BZ133" s="147"/>
      <c r="CA133" s="147"/>
      <c r="CB133" s="147"/>
      <c r="CC133" s="147"/>
      <c r="CD133" s="147"/>
      <c r="CE133" s="147"/>
      <c r="CF133" s="147"/>
      <c r="CG133" s="147"/>
      <c r="CH133" s="147"/>
      <c r="CI133" s="147"/>
      <c r="CJ133" s="147"/>
      <c r="CK133" s="147"/>
      <c r="CL133" s="147"/>
      <c r="CM133" s="147"/>
      <c r="CN133" s="147"/>
    </row>
    <row r="134" spans="1:92" s="148" customFormat="1" ht="22.5" customHeight="1" thickBot="1" thickTop="1">
      <c r="A134" s="139">
        <v>56</v>
      </c>
      <c r="B134" s="158">
        <v>131</v>
      </c>
      <c r="C134" s="158">
        <v>14985</v>
      </c>
      <c r="D134" s="158" t="s">
        <v>32</v>
      </c>
      <c r="E134" s="158" t="s">
        <v>58</v>
      </c>
      <c r="F134" s="158" t="s">
        <v>184</v>
      </c>
      <c r="G134" s="140">
        <v>1</v>
      </c>
      <c r="H134" s="158">
        <v>1</v>
      </c>
      <c r="I134" s="158">
        <v>1</v>
      </c>
      <c r="J134" s="158">
        <v>1</v>
      </c>
      <c r="K134" s="158"/>
      <c r="L134" s="158">
        <v>3</v>
      </c>
      <c r="M134" s="158">
        <v>1</v>
      </c>
      <c r="N134" s="158">
        <v>1</v>
      </c>
      <c r="O134" s="158"/>
      <c r="P134" s="158">
        <v>1</v>
      </c>
      <c r="Q134" s="158"/>
      <c r="R134" s="158"/>
      <c r="S134" s="158"/>
      <c r="T134" s="159">
        <v>480.85</v>
      </c>
      <c r="U134" s="159">
        <v>345.44</v>
      </c>
      <c r="V134" s="159">
        <v>10673.71</v>
      </c>
      <c r="W134" s="159"/>
      <c r="X134" s="149"/>
      <c r="Y134" s="149"/>
      <c r="Z134" s="200">
        <f t="shared" si="29"/>
        <v>3735.919666666666</v>
      </c>
      <c r="AA134" s="200">
        <f t="shared" si="28"/>
        <v>0</v>
      </c>
      <c r="AB134" s="200">
        <f t="shared" si="30"/>
        <v>0</v>
      </c>
      <c r="AC134" s="200">
        <f t="shared" si="31"/>
        <v>0</v>
      </c>
      <c r="AD134" s="200">
        <f t="shared" si="32"/>
        <v>0</v>
      </c>
      <c r="AE134" s="200">
        <f t="shared" si="33"/>
        <v>1120.7758999999999</v>
      </c>
      <c r="AF134" s="200">
        <f t="shared" si="34"/>
        <v>2615.143766666666</v>
      </c>
      <c r="AG134" s="161" t="s">
        <v>35</v>
      </c>
      <c r="AH134" s="165" t="s">
        <v>222</v>
      </c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  <c r="BI134" s="147"/>
      <c r="BJ134" s="147"/>
      <c r="BK134" s="147"/>
      <c r="BL134" s="147"/>
      <c r="BM134" s="147"/>
      <c r="BN134" s="147"/>
      <c r="BO134" s="147"/>
      <c r="BP134" s="147"/>
      <c r="BQ134" s="147"/>
      <c r="BR134" s="147"/>
      <c r="BS134" s="147"/>
      <c r="BT134" s="147"/>
      <c r="BU134" s="147"/>
      <c r="BV134" s="147"/>
      <c r="BW134" s="147"/>
      <c r="BX134" s="147"/>
      <c r="BY134" s="147"/>
      <c r="BZ134" s="147"/>
      <c r="CA134" s="147"/>
      <c r="CB134" s="147"/>
      <c r="CC134" s="147"/>
      <c r="CD134" s="147"/>
      <c r="CE134" s="147"/>
      <c r="CF134" s="147"/>
      <c r="CG134" s="147"/>
      <c r="CH134" s="147"/>
      <c r="CI134" s="147"/>
      <c r="CJ134" s="147"/>
      <c r="CK134" s="147"/>
      <c r="CL134" s="147"/>
      <c r="CM134" s="147"/>
      <c r="CN134" s="147"/>
    </row>
    <row r="135" spans="1:92" s="148" customFormat="1" ht="22.5" customHeight="1" thickBot="1" thickTop="1">
      <c r="A135" s="139">
        <v>81</v>
      </c>
      <c r="B135" s="141">
        <v>132</v>
      </c>
      <c r="C135" s="140">
        <v>16399</v>
      </c>
      <c r="D135" s="140" t="s">
        <v>32</v>
      </c>
      <c r="E135" s="140" t="s">
        <v>33</v>
      </c>
      <c r="F135" s="140" t="s">
        <v>104</v>
      </c>
      <c r="G135" s="140">
        <v>1</v>
      </c>
      <c r="H135" s="140">
        <v>1</v>
      </c>
      <c r="I135" s="140">
        <v>1</v>
      </c>
      <c r="J135" s="140">
        <v>1</v>
      </c>
      <c r="K135" s="140"/>
      <c r="L135" s="140">
        <v>3</v>
      </c>
      <c r="M135" s="140">
        <v>1</v>
      </c>
      <c r="N135" s="140">
        <v>1</v>
      </c>
      <c r="O135" s="140"/>
      <c r="P135" s="140"/>
      <c r="Q135" s="140">
        <v>1</v>
      </c>
      <c r="R135" s="140"/>
      <c r="S135" s="140"/>
      <c r="T135" s="143">
        <v>16583.31</v>
      </c>
      <c r="U135" s="143"/>
      <c r="V135" s="143">
        <v>3310.02</v>
      </c>
      <c r="W135" s="143"/>
      <c r="X135" s="163"/>
      <c r="Y135" s="163"/>
      <c r="Z135" s="201">
        <f t="shared" si="29"/>
        <v>3867.2250000000004</v>
      </c>
      <c r="AA135" s="201">
        <f t="shared" si="28"/>
        <v>0</v>
      </c>
      <c r="AB135" s="201">
        <f t="shared" si="30"/>
        <v>0</v>
      </c>
      <c r="AC135" s="201">
        <f t="shared" si="31"/>
        <v>0</v>
      </c>
      <c r="AD135" s="201">
        <f t="shared" si="32"/>
        <v>0</v>
      </c>
      <c r="AE135" s="201">
        <f t="shared" si="33"/>
        <v>1160.1675</v>
      </c>
      <c r="AF135" s="201">
        <f t="shared" si="34"/>
        <v>2707.0575000000003</v>
      </c>
      <c r="AG135" s="154" t="s">
        <v>35</v>
      </c>
      <c r="AH135" s="141" t="s">
        <v>213</v>
      </c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  <c r="BI135" s="147"/>
      <c r="BJ135" s="147"/>
      <c r="BK135" s="147"/>
      <c r="BL135" s="147"/>
      <c r="BM135" s="147"/>
      <c r="BN135" s="147"/>
      <c r="BO135" s="147"/>
      <c r="BP135" s="147"/>
      <c r="BQ135" s="147"/>
      <c r="BR135" s="147"/>
      <c r="BS135" s="147"/>
      <c r="BT135" s="147"/>
      <c r="BU135" s="147"/>
      <c r="BV135" s="147"/>
      <c r="BW135" s="147"/>
      <c r="BX135" s="147"/>
      <c r="BY135" s="147"/>
      <c r="BZ135" s="147"/>
      <c r="CA135" s="147"/>
      <c r="CB135" s="147"/>
      <c r="CC135" s="147"/>
      <c r="CD135" s="147"/>
      <c r="CE135" s="147"/>
      <c r="CF135" s="147"/>
      <c r="CG135" s="147"/>
      <c r="CH135" s="147"/>
      <c r="CI135" s="147"/>
      <c r="CJ135" s="147"/>
      <c r="CK135" s="147"/>
      <c r="CL135" s="147"/>
      <c r="CM135" s="147"/>
      <c r="CN135" s="147"/>
    </row>
    <row r="136" spans="1:92" s="148" customFormat="1" ht="22.5" customHeight="1" thickBot="1" thickTop="1">
      <c r="A136" s="139"/>
      <c r="B136" s="141">
        <v>133</v>
      </c>
      <c r="C136" s="141">
        <v>16362</v>
      </c>
      <c r="D136" s="141" t="s">
        <v>32</v>
      </c>
      <c r="E136" s="141" t="s">
        <v>33</v>
      </c>
      <c r="F136" s="141" t="s">
        <v>107</v>
      </c>
      <c r="G136" s="140">
        <v>1</v>
      </c>
      <c r="H136" s="141">
        <v>1</v>
      </c>
      <c r="I136" s="140">
        <v>1</v>
      </c>
      <c r="J136" s="141">
        <v>1</v>
      </c>
      <c r="K136" s="140"/>
      <c r="L136" s="140">
        <v>4</v>
      </c>
      <c r="M136" s="140">
        <v>1</v>
      </c>
      <c r="N136" s="141">
        <v>1</v>
      </c>
      <c r="O136" s="141"/>
      <c r="P136" s="141"/>
      <c r="Q136" s="141"/>
      <c r="R136" s="141"/>
      <c r="S136" s="141"/>
      <c r="T136" s="143">
        <v>660.9</v>
      </c>
      <c r="U136" s="143">
        <v>128.44</v>
      </c>
      <c r="V136" s="143">
        <v>15189.35</v>
      </c>
      <c r="W136" s="143"/>
      <c r="X136" s="149"/>
      <c r="Y136" s="149"/>
      <c r="Z136" s="200">
        <f t="shared" si="29"/>
        <v>3907.2435</v>
      </c>
      <c r="AA136" s="200">
        <f t="shared" si="28"/>
        <v>0</v>
      </c>
      <c r="AB136" s="200">
        <f t="shared" si="30"/>
        <v>0</v>
      </c>
      <c r="AC136" s="200">
        <f t="shared" si="31"/>
        <v>0</v>
      </c>
      <c r="AD136" s="200">
        <f t="shared" si="32"/>
        <v>0</v>
      </c>
      <c r="AE136" s="200">
        <f t="shared" si="33"/>
        <v>1172.1730499999999</v>
      </c>
      <c r="AF136" s="200">
        <f t="shared" si="34"/>
        <v>2735.07045</v>
      </c>
      <c r="AG136" s="154" t="s">
        <v>35</v>
      </c>
      <c r="AH136" s="141" t="s">
        <v>222</v>
      </c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  <c r="BI136" s="147"/>
      <c r="BJ136" s="147"/>
      <c r="BK136" s="147"/>
      <c r="BL136" s="147"/>
      <c r="BM136" s="147"/>
      <c r="BN136" s="147"/>
      <c r="BO136" s="147"/>
      <c r="BP136" s="147"/>
      <c r="BQ136" s="147"/>
      <c r="BR136" s="147"/>
      <c r="BS136" s="147"/>
      <c r="BT136" s="147"/>
      <c r="BU136" s="147"/>
      <c r="BV136" s="147"/>
      <c r="BW136" s="147"/>
      <c r="BX136" s="147"/>
      <c r="BY136" s="147"/>
      <c r="BZ136" s="147"/>
      <c r="CA136" s="147"/>
      <c r="CB136" s="147"/>
      <c r="CC136" s="147"/>
      <c r="CD136" s="147"/>
      <c r="CE136" s="147"/>
      <c r="CF136" s="147"/>
      <c r="CG136" s="147"/>
      <c r="CH136" s="147"/>
      <c r="CI136" s="147"/>
      <c r="CJ136" s="147"/>
      <c r="CK136" s="147"/>
      <c r="CL136" s="147"/>
      <c r="CM136" s="147"/>
      <c r="CN136" s="147"/>
    </row>
    <row r="137" spans="1:92" s="148" customFormat="1" ht="22.5" customHeight="1" thickBot="1" thickTop="1">
      <c r="A137" s="139">
        <v>213</v>
      </c>
      <c r="B137" s="140">
        <v>134</v>
      </c>
      <c r="C137" s="140">
        <v>16302</v>
      </c>
      <c r="D137" s="140" t="s">
        <v>32</v>
      </c>
      <c r="E137" s="140" t="s">
        <v>33</v>
      </c>
      <c r="F137" s="140" t="s">
        <v>117</v>
      </c>
      <c r="G137" s="140">
        <v>1</v>
      </c>
      <c r="H137" s="140">
        <v>1</v>
      </c>
      <c r="I137" s="140"/>
      <c r="J137" s="140">
        <v>1</v>
      </c>
      <c r="K137" s="140"/>
      <c r="L137" s="140">
        <v>4</v>
      </c>
      <c r="M137" s="140">
        <v>1</v>
      </c>
      <c r="N137" s="140">
        <v>1</v>
      </c>
      <c r="O137" s="140">
        <v>1</v>
      </c>
      <c r="P137" s="140"/>
      <c r="Q137" s="140"/>
      <c r="R137" s="140"/>
      <c r="S137" s="140"/>
      <c r="T137" s="143">
        <v>12269.02</v>
      </c>
      <c r="U137" s="143">
        <v>180.2</v>
      </c>
      <c r="V137" s="143">
        <v>9548.85</v>
      </c>
      <c r="W137" s="143"/>
      <c r="X137" s="144"/>
      <c r="Y137" s="144"/>
      <c r="Z137" s="200">
        <f t="shared" si="29"/>
        <v>3959.1325</v>
      </c>
      <c r="AA137" s="200">
        <f t="shared" si="28"/>
        <v>1187.73975</v>
      </c>
      <c r="AB137" s="200">
        <f t="shared" si="30"/>
        <v>0</v>
      </c>
      <c r="AC137" s="200">
        <f t="shared" si="31"/>
        <v>0</v>
      </c>
      <c r="AD137" s="200">
        <f t="shared" si="32"/>
        <v>0</v>
      </c>
      <c r="AE137" s="200">
        <f t="shared" si="33"/>
        <v>0</v>
      </c>
      <c r="AF137" s="200">
        <f t="shared" si="34"/>
        <v>2771.39275</v>
      </c>
      <c r="AG137" s="140" t="s">
        <v>35</v>
      </c>
      <c r="AH137" s="146" t="s">
        <v>213</v>
      </c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  <c r="BB137" s="147"/>
      <c r="BC137" s="147"/>
      <c r="BD137" s="147"/>
      <c r="BE137" s="147"/>
      <c r="BF137" s="147"/>
      <c r="BG137" s="147"/>
      <c r="BH137" s="147"/>
      <c r="BI137" s="147"/>
      <c r="BJ137" s="147"/>
      <c r="BK137" s="147"/>
      <c r="BL137" s="147"/>
      <c r="BM137" s="147"/>
      <c r="BN137" s="147"/>
      <c r="BO137" s="147"/>
      <c r="BP137" s="147"/>
      <c r="BQ137" s="147"/>
      <c r="BR137" s="147"/>
      <c r="BS137" s="147"/>
      <c r="BT137" s="147"/>
      <c r="BU137" s="147"/>
      <c r="BV137" s="147"/>
      <c r="BW137" s="147"/>
      <c r="BX137" s="147"/>
      <c r="BY137" s="147"/>
      <c r="BZ137" s="147"/>
      <c r="CA137" s="147"/>
      <c r="CB137" s="147"/>
      <c r="CC137" s="147"/>
      <c r="CD137" s="147"/>
      <c r="CE137" s="147"/>
      <c r="CF137" s="147"/>
      <c r="CG137" s="147"/>
      <c r="CH137" s="147"/>
      <c r="CI137" s="147"/>
      <c r="CJ137" s="147"/>
      <c r="CK137" s="147"/>
      <c r="CL137" s="147"/>
      <c r="CM137" s="147"/>
      <c r="CN137" s="147"/>
    </row>
    <row r="138" spans="1:92" s="148" customFormat="1" ht="22.5" customHeight="1" thickBot="1" thickTop="1">
      <c r="A138" s="139"/>
      <c r="B138" s="161">
        <v>135</v>
      </c>
      <c r="C138" s="141">
        <v>14948</v>
      </c>
      <c r="D138" s="161" t="s">
        <v>32</v>
      </c>
      <c r="E138" s="161" t="s">
        <v>58</v>
      </c>
      <c r="F138" s="161" t="s">
        <v>164</v>
      </c>
      <c r="G138" s="140">
        <v>1</v>
      </c>
      <c r="H138" s="161">
        <v>1</v>
      </c>
      <c r="I138" s="161"/>
      <c r="J138" s="161">
        <v>1</v>
      </c>
      <c r="K138" s="158"/>
      <c r="L138" s="158">
        <v>4</v>
      </c>
      <c r="M138" s="158">
        <v>1</v>
      </c>
      <c r="N138" s="161">
        <v>1</v>
      </c>
      <c r="O138" s="161"/>
      <c r="P138" s="161"/>
      <c r="Q138" s="161"/>
      <c r="R138" s="161"/>
      <c r="S138" s="161"/>
      <c r="T138" s="159">
        <v>966.78</v>
      </c>
      <c r="U138" s="159">
        <v>182.5</v>
      </c>
      <c r="V138" s="159">
        <v>10450.72</v>
      </c>
      <c r="W138" s="159"/>
      <c r="X138" s="144"/>
      <c r="Y138" s="144"/>
      <c r="Z138" s="200">
        <f t="shared" si="29"/>
        <v>2772.3087499999997</v>
      </c>
      <c r="AA138" s="200">
        <f t="shared" si="28"/>
        <v>0</v>
      </c>
      <c r="AB138" s="200">
        <f t="shared" si="30"/>
        <v>0</v>
      </c>
      <c r="AC138" s="200">
        <f t="shared" si="31"/>
        <v>0</v>
      </c>
      <c r="AD138" s="200">
        <f t="shared" si="32"/>
        <v>0</v>
      </c>
      <c r="AE138" s="200">
        <f t="shared" si="33"/>
        <v>0</v>
      </c>
      <c r="AF138" s="200">
        <f t="shared" si="34"/>
        <v>2772.3087499999997</v>
      </c>
      <c r="AG138" s="161" t="s">
        <v>35</v>
      </c>
      <c r="AH138" s="161" t="s">
        <v>265</v>
      </c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  <c r="BI138" s="147"/>
      <c r="BJ138" s="147"/>
      <c r="BK138" s="147"/>
      <c r="BL138" s="147"/>
      <c r="BM138" s="147"/>
      <c r="BN138" s="147"/>
      <c r="BO138" s="147"/>
      <c r="BP138" s="147"/>
      <c r="BQ138" s="147"/>
      <c r="BR138" s="147"/>
      <c r="BS138" s="147"/>
      <c r="BT138" s="147"/>
      <c r="BU138" s="147"/>
      <c r="BV138" s="147"/>
      <c r="BW138" s="147"/>
      <c r="BX138" s="147"/>
      <c r="BY138" s="147"/>
      <c r="BZ138" s="147"/>
      <c r="CA138" s="147"/>
      <c r="CB138" s="147"/>
      <c r="CC138" s="147"/>
      <c r="CD138" s="147"/>
      <c r="CE138" s="147"/>
      <c r="CF138" s="147"/>
      <c r="CG138" s="147"/>
      <c r="CH138" s="147"/>
      <c r="CI138" s="147"/>
      <c r="CJ138" s="147"/>
      <c r="CK138" s="147"/>
      <c r="CL138" s="147"/>
      <c r="CM138" s="147"/>
      <c r="CN138" s="147"/>
    </row>
    <row r="139" spans="1:92" s="176" customFormat="1" ht="22.5" customHeight="1" thickBot="1" thickTop="1">
      <c r="A139" s="139">
        <v>112</v>
      </c>
      <c r="B139" s="140">
        <v>136</v>
      </c>
      <c r="C139" s="140">
        <v>16241</v>
      </c>
      <c r="D139" s="140" t="s">
        <v>42</v>
      </c>
      <c r="E139" s="140" t="s">
        <v>33</v>
      </c>
      <c r="F139" s="140" t="s">
        <v>149</v>
      </c>
      <c r="G139" s="140">
        <v>1</v>
      </c>
      <c r="H139" s="140">
        <v>1</v>
      </c>
      <c r="I139" s="140">
        <v>1</v>
      </c>
      <c r="J139" s="140">
        <v>1</v>
      </c>
      <c r="K139" s="140"/>
      <c r="L139" s="140">
        <v>4</v>
      </c>
      <c r="M139" s="140">
        <v>1</v>
      </c>
      <c r="N139" s="140">
        <v>1</v>
      </c>
      <c r="O139" s="140"/>
      <c r="P139" s="140"/>
      <c r="Q139" s="140"/>
      <c r="R139" s="140"/>
      <c r="S139" s="140"/>
      <c r="T139" s="143">
        <v>20194.82</v>
      </c>
      <c r="U139" s="143"/>
      <c r="V139" s="143">
        <v>5803</v>
      </c>
      <c r="W139" s="143"/>
      <c r="X139" s="149"/>
      <c r="Y139" s="149"/>
      <c r="Z139" s="200">
        <f t="shared" si="29"/>
        <v>3975.1025</v>
      </c>
      <c r="AA139" s="200">
        <f t="shared" si="28"/>
        <v>0</v>
      </c>
      <c r="AB139" s="200">
        <f t="shared" si="30"/>
        <v>0</v>
      </c>
      <c r="AC139" s="200">
        <f t="shared" si="31"/>
        <v>0</v>
      </c>
      <c r="AD139" s="200">
        <f t="shared" si="32"/>
        <v>0</v>
      </c>
      <c r="AE139" s="200">
        <f t="shared" si="33"/>
        <v>1192.53075</v>
      </c>
      <c r="AF139" s="200">
        <f t="shared" si="34"/>
        <v>2782.57175</v>
      </c>
      <c r="AG139" s="140" t="s">
        <v>35</v>
      </c>
      <c r="AH139" s="146" t="s">
        <v>226</v>
      </c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  <c r="BI139" s="147"/>
      <c r="BJ139" s="147"/>
      <c r="BK139" s="147"/>
      <c r="BL139" s="147"/>
      <c r="BM139" s="147"/>
      <c r="BN139" s="147"/>
      <c r="BO139" s="147"/>
      <c r="BP139" s="147"/>
      <c r="BQ139" s="147"/>
      <c r="BR139" s="147"/>
      <c r="BS139" s="147"/>
      <c r="BT139" s="147"/>
      <c r="BU139" s="147"/>
      <c r="BV139" s="147"/>
      <c r="BW139" s="147"/>
      <c r="BX139" s="147"/>
      <c r="BY139" s="147"/>
      <c r="BZ139" s="147"/>
      <c r="CA139" s="147"/>
      <c r="CB139" s="147"/>
      <c r="CC139" s="147"/>
      <c r="CD139" s="147"/>
      <c r="CE139" s="147"/>
      <c r="CF139" s="147"/>
      <c r="CG139" s="147"/>
      <c r="CH139" s="147"/>
      <c r="CI139" s="147"/>
      <c r="CJ139" s="147"/>
      <c r="CK139" s="147"/>
      <c r="CL139" s="147"/>
      <c r="CM139" s="147"/>
      <c r="CN139" s="147"/>
    </row>
    <row r="140" spans="1:92" s="148" customFormat="1" ht="22.5" customHeight="1" thickBot="1" thickTop="1">
      <c r="A140" s="139">
        <v>74</v>
      </c>
      <c r="B140" s="140">
        <v>137</v>
      </c>
      <c r="C140" s="140">
        <v>16179</v>
      </c>
      <c r="D140" s="140" t="s">
        <v>42</v>
      </c>
      <c r="E140" s="140" t="s">
        <v>33</v>
      </c>
      <c r="F140" s="140" t="s">
        <v>134</v>
      </c>
      <c r="G140" s="140">
        <v>1</v>
      </c>
      <c r="H140" s="140">
        <v>1</v>
      </c>
      <c r="I140" s="140"/>
      <c r="J140" s="140">
        <v>1</v>
      </c>
      <c r="K140" s="140"/>
      <c r="L140" s="140">
        <v>4</v>
      </c>
      <c r="M140" s="140">
        <v>1</v>
      </c>
      <c r="N140" s="140">
        <v>1</v>
      </c>
      <c r="O140" s="140"/>
      <c r="P140" s="140"/>
      <c r="Q140" s="140"/>
      <c r="R140" s="140"/>
      <c r="S140" s="140"/>
      <c r="T140" s="143">
        <v>0.67</v>
      </c>
      <c r="U140" s="143">
        <v>7757.66</v>
      </c>
      <c r="V140" s="143">
        <v>4555.8</v>
      </c>
      <c r="W140" s="143"/>
      <c r="X140" s="149"/>
      <c r="Y140" s="149"/>
      <c r="Z140" s="200">
        <f t="shared" si="29"/>
        <v>2787.5365</v>
      </c>
      <c r="AA140" s="200">
        <f t="shared" si="28"/>
        <v>0</v>
      </c>
      <c r="AB140" s="200">
        <f t="shared" si="30"/>
        <v>0</v>
      </c>
      <c r="AC140" s="200">
        <f t="shared" si="31"/>
        <v>0</v>
      </c>
      <c r="AD140" s="200">
        <f t="shared" si="32"/>
        <v>0</v>
      </c>
      <c r="AE140" s="200">
        <f t="shared" si="33"/>
        <v>0</v>
      </c>
      <c r="AF140" s="200">
        <f t="shared" si="34"/>
        <v>2787.5365</v>
      </c>
      <c r="AG140" s="140" t="s">
        <v>35</v>
      </c>
      <c r="AH140" s="146" t="s">
        <v>204</v>
      </c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  <c r="BI140" s="147"/>
      <c r="BJ140" s="147"/>
      <c r="BK140" s="147"/>
      <c r="BL140" s="147"/>
      <c r="BM140" s="147"/>
      <c r="BN140" s="147"/>
      <c r="BO140" s="147"/>
      <c r="BP140" s="147"/>
      <c r="BQ140" s="147"/>
      <c r="BR140" s="147"/>
      <c r="BS140" s="147"/>
      <c r="BT140" s="147"/>
      <c r="BU140" s="147"/>
      <c r="BV140" s="147"/>
      <c r="BW140" s="147"/>
      <c r="BX140" s="147"/>
      <c r="BY140" s="147"/>
      <c r="BZ140" s="147"/>
      <c r="CA140" s="147"/>
      <c r="CB140" s="147"/>
      <c r="CC140" s="147"/>
      <c r="CD140" s="147"/>
      <c r="CE140" s="147"/>
      <c r="CF140" s="147"/>
      <c r="CG140" s="147"/>
      <c r="CH140" s="147"/>
      <c r="CI140" s="147"/>
      <c r="CJ140" s="147"/>
      <c r="CK140" s="147"/>
      <c r="CL140" s="147"/>
      <c r="CM140" s="147"/>
      <c r="CN140" s="147"/>
    </row>
    <row r="141" spans="1:92" s="148" customFormat="1" ht="22.5" customHeight="1" thickBot="1" thickTop="1">
      <c r="A141" s="139"/>
      <c r="B141" s="140">
        <v>138</v>
      </c>
      <c r="C141" s="141">
        <v>14601</v>
      </c>
      <c r="D141" s="141" t="s">
        <v>32</v>
      </c>
      <c r="E141" s="141" t="s">
        <v>58</v>
      </c>
      <c r="F141" s="141" t="s">
        <v>162</v>
      </c>
      <c r="G141" s="140">
        <v>1</v>
      </c>
      <c r="H141" s="141">
        <v>1</v>
      </c>
      <c r="I141" s="141"/>
      <c r="J141" s="141">
        <v>1</v>
      </c>
      <c r="K141" s="140"/>
      <c r="L141" s="140">
        <v>4</v>
      </c>
      <c r="M141" s="141">
        <v>1</v>
      </c>
      <c r="N141" s="141">
        <v>1</v>
      </c>
      <c r="O141" s="141"/>
      <c r="P141" s="141">
        <v>1</v>
      </c>
      <c r="Q141" s="141"/>
      <c r="R141" s="141"/>
      <c r="S141" s="141"/>
      <c r="T141" s="143">
        <v>3838.32</v>
      </c>
      <c r="U141" s="143"/>
      <c r="V141" s="143">
        <v>9511.68</v>
      </c>
      <c r="W141" s="143"/>
      <c r="X141" s="144"/>
      <c r="Y141" s="144"/>
      <c r="Z141" s="200">
        <f t="shared" si="29"/>
        <v>2857.71</v>
      </c>
      <c r="AA141" s="200">
        <f t="shared" si="28"/>
        <v>0</v>
      </c>
      <c r="AB141" s="200">
        <f t="shared" si="30"/>
        <v>0</v>
      </c>
      <c r="AC141" s="200">
        <f t="shared" si="31"/>
        <v>0</v>
      </c>
      <c r="AD141" s="200">
        <f t="shared" si="32"/>
        <v>0</v>
      </c>
      <c r="AE141" s="200">
        <f t="shared" si="33"/>
        <v>0</v>
      </c>
      <c r="AF141" s="200">
        <f t="shared" si="34"/>
        <v>2857.71</v>
      </c>
      <c r="AG141" s="141" t="s">
        <v>35</v>
      </c>
      <c r="AH141" s="156" t="s">
        <v>280</v>
      </c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  <c r="BI141" s="147"/>
      <c r="BJ141" s="147"/>
      <c r="BK141" s="147"/>
      <c r="BL141" s="147"/>
      <c r="BM141" s="147"/>
      <c r="BN141" s="147"/>
      <c r="BO141" s="147"/>
      <c r="BP141" s="147"/>
      <c r="BQ141" s="147"/>
      <c r="BR141" s="147"/>
      <c r="BS141" s="147"/>
      <c r="BT141" s="147"/>
      <c r="BU141" s="147"/>
      <c r="BV141" s="147"/>
      <c r="BW141" s="147"/>
      <c r="BX141" s="147"/>
      <c r="BY141" s="147"/>
      <c r="BZ141" s="147"/>
      <c r="CA141" s="147"/>
      <c r="CB141" s="147"/>
      <c r="CC141" s="147"/>
      <c r="CD141" s="147"/>
      <c r="CE141" s="147"/>
      <c r="CF141" s="147"/>
      <c r="CG141" s="147"/>
      <c r="CH141" s="147"/>
      <c r="CI141" s="147"/>
      <c r="CJ141" s="147"/>
      <c r="CK141" s="147"/>
      <c r="CL141" s="147"/>
      <c r="CM141" s="147"/>
      <c r="CN141" s="147"/>
    </row>
    <row r="142" spans="1:92" s="148" customFormat="1" ht="22.5" customHeight="1" thickBot="1" thickTop="1">
      <c r="A142" s="139">
        <v>224</v>
      </c>
      <c r="B142" s="141">
        <v>139</v>
      </c>
      <c r="C142" s="140">
        <v>16422</v>
      </c>
      <c r="D142" s="140" t="s">
        <v>32</v>
      </c>
      <c r="E142" s="140" t="s">
        <v>33</v>
      </c>
      <c r="F142" s="140" t="s">
        <v>90</v>
      </c>
      <c r="G142" s="140">
        <v>1</v>
      </c>
      <c r="H142" s="193">
        <v>1</v>
      </c>
      <c r="I142" s="193"/>
      <c r="J142" s="193">
        <v>1</v>
      </c>
      <c r="K142" s="193"/>
      <c r="L142" s="193">
        <v>4</v>
      </c>
      <c r="M142" s="193">
        <v>1</v>
      </c>
      <c r="N142" s="193">
        <v>1</v>
      </c>
      <c r="O142" s="193"/>
      <c r="P142" s="193"/>
      <c r="Q142" s="193"/>
      <c r="R142" s="193"/>
      <c r="S142" s="193"/>
      <c r="T142" s="143">
        <v>846.57</v>
      </c>
      <c r="U142" s="143">
        <v>1522.63</v>
      </c>
      <c r="V142" s="143">
        <v>9737.47</v>
      </c>
      <c r="W142" s="143"/>
      <c r="X142" s="149"/>
      <c r="Y142" s="149"/>
      <c r="Z142" s="200">
        <f t="shared" si="29"/>
        <v>2863.747625</v>
      </c>
      <c r="AA142" s="200">
        <f t="shared" si="28"/>
        <v>0</v>
      </c>
      <c r="AB142" s="200">
        <f t="shared" si="30"/>
        <v>0</v>
      </c>
      <c r="AC142" s="200">
        <f t="shared" si="31"/>
        <v>0</v>
      </c>
      <c r="AD142" s="200">
        <f t="shared" si="32"/>
        <v>0</v>
      </c>
      <c r="AE142" s="200">
        <f t="shared" si="33"/>
        <v>0</v>
      </c>
      <c r="AF142" s="200">
        <f t="shared" si="34"/>
        <v>2863.747625</v>
      </c>
      <c r="AG142" s="170" t="s">
        <v>35</v>
      </c>
      <c r="AH142" s="141" t="s">
        <v>211</v>
      </c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  <c r="BI142" s="147"/>
      <c r="BJ142" s="147"/>
      <c r="BK142" s="147"/>
      <c r="BL142" s="147"/>
      <c r="BM142" s="147"/>
      <c r="BN142" s="147"/>
      <c r="BO142" s="147"/>
      <c r="BP142" s="147"/>
      <c r="BQ142" s="147"/>
      <c r="BR142" s="147"/>
      <c r="BS142" s="147"/>
      <c r="BT142" s="147"/>
      <c r="BU142" s="147"/>
      <c r="BV142" s="147"/>
      <c r="BW142" s="147"/>
      <c r="BX142" s="147"/>
      <c r="BY142" s="147"/>
      <c r="BZ142" s="147"/>
      <c r="CA142" s="147"/>
      <c r="CB142" s="147"/>
      <c r="CC142" s="147"/>
      <c r="CD142" s="147"/>
      <c r="CE142" s="147"/>
      <c r="CF142" s="147"/>
      <c r="CG142" s="147"/>
      <c r="CH142" s="147"/>
      <c r="CI142" s="147"/>
      <c r="CJ142" s="147"/>
      <c r="CK142" s="147"/>
      <c r="CL142" s="147"/>
      <c r="CM142" s="147"/>
      <c r="CN142" s="147"/>
    </row>
    <row r="143" spans="1:92" s="148" customFormat="1" ht="22.5" customHeight="1" thickBot="1" thickTop="1">
      <c r="A143" s="139">
        <v>204</v>
      </c>
      <c r="B143" s="141">
        <v>140</v>
      </c>
      <c r="C143" s="141">
        <v>16220</v>
      </c>
      <c r="D143" s="141" t="s">
        <v>42</v>
      </c>
      <c r="E143" s="141" t="s">
        <v>33</v>
      </c>
      <c r="F143" s="141" t="s">
        <v>169</v>
      </c>
      <c r="G143" s="140">
        <v>1</v>
      </c>
      <c r="H143" s="141">
        <v>1</v>
      </c>
      <c r="I143" s="140"/>
      <c r="J143" s="141">
        <v>1</v>
      </c>
      <c r="K143" s="140"/>
      <c r="L143" s="140">
        <v>3</v>
      </c>
      <c r="M143" s="140">
        <v>1</v>
      </c>
      <c r="N143" s="141">
        <v>1</v>
      </c>
      <c r="O143" s="141"/>
      <c r="P143" s="141">
        <v>1</v>
      </c>
      <c r="Q143" s="141"/>
      <c r="R143" s="141"/>
      <c r="S143" s="141"/>
      <c r="T143" s="143">
        <v>3000.42</v>
      </c>
      <c r="U143" s="143">
        <v>6990.83</v>
      </c>
      <c r="V143" s="143">
        <v>1164</v>
      </c>
      <c r="W143" s="143"/>
      <c r="X143" s="160"/>
      <c r="Y143" s="160"/>
      <c r="Z143" s="201">
        <f t="shared" si="29"/>
        <v>2868.8051666666665</v>
      </c>
      <c r="AA143" s="201">
        <f t="shared" si="28"/>
        <v>0</v>
      </c>
      <c r="AB143" s="201">
        <f t="shared" si="30"/>
        <v>0</v>
      </c>
      <c r="AC143" s="201">
        <f t="shared" si="31"/>
        <v>0</v>
      </c>
      <c r="AD143" s="201">
        <f t="shared" si="32"/>
        <v>0</v>
      </c>
      <c r="AE143" s="201">
        <f t="shared" si="33"/>
        <v>0</v>
      </c>
      <c r="AF143" s="201">
        <f t="shared" si="34"/>
        <v>2868.8051666666665</v>
      </c>
      <c r="AG143" s="140" t="s">
        <v>35</v>
      </c>
      <c r="AH143" s="146" t="s">
        <v>208</v>
      </c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  <c r="BI143" s="147"/>
      <c r="BJ143" s="147"/>
      <c r="BK143" s="147"/>
      <c r="BL143" s="147"/>
      <c r="BM143" s="147"/>
      <c r="BN143" s="147"/>
      <c r="BO143" s="147"/>
      <c r="BP143" s="147"/>
      <c r="BQ143" s="147"/>
      <c r="BR143" s="147"/>
      <c r="BS143" s="147"/>
      <c r="BT143" s="147"/>
      <c r="BU143" s="147"/>
      <c r="BV143" s="147"/>
      <c r="BW143" s="147"/>
      <c r="BX143" s="147"/>
      <c r="BY143" s="147"/>
      <c r="BZ143" s="147"/>
      <c r="CA143" s="147"/>
      <c r="CB143" s="147"/>
      <c r="CC143" s="147"/>
      <c r="CD143" s="147"/>
      <c r="CE143" s="147"/>
      <c r="CF143" s="147"/>
      <c r="CG143" s="147"/>
      <c r="CH143" s="147"/>
      <c r="CI143" s="147"/>
      <c r="CJ143" s="147"/>
      <c r="CK143" s="147"/>
      <c r="CL143" s="147"/>
      <c r="CM143" s="147"/>
      <c r="CN143" s="147"/>
    </row>
    <row r="144" spans="1:92" s="148" customFormat="1" ht="22.5" customHeight="1" thickBot="1" thickTop="1">
      <c r="A144" s="139"/>
      <c r="B144" s="141">
        <v>141</v>
      </c>
      <c r="C144" s="140">
        <v>16037</v>
      </c>
      <c r="D144" s="140" t="s">
        <v>48</v>
      </c>
      <c r="E144" s="140" t="s">
        <v>33</v>
      </c>
      <c r="F144" s="140" t="s">
        <v>82</v>
      </c>
      <c r="G144" s="140">
        <v>1</v>
      </c>
      <c r="H144" s="140">
        <v>1</v>
      </c>
      <c r="I144" s="140"/>
      <c r="J144" s="140">
        <v>1</v>
      </c>
      <c r="K144" s="140"/>
      <c r="L144" s="140">
        <v>3</v>
      </c>
      <c r="M144" s="140">
        <v>1</v>
      </c>
      <c r="N144" s="140">
        <v>1</v>
      </c>
      <c r="O144" s="140"/>
      <c r="P144" s="140"/>
      <c r="Q144" s="140"/>
      <c r="R144" s="140"/>
      <c r="S144" s="140"/>
      <c r="T144" s="143">
        <v>17352.28</v>
      </c>
      <c r="U144" s="143"/>
      <c r="V144" s="143"/>
      <c r="W144" s="143"/>
      <c r="X144" s="149"/>
      <c r="Y144" s="149"/>
      <c r="Z144" s="200">
        <f t="shared" si="29"/>
        <v>2892.0466666666666</v>
      </c>
      <c r="AA144" s="200">
        <f aca="true" t="shared" si="35" ref="AA144:AA161">IF(O144=1,Z144*30%,0)</f>
        <v>0</v>
      </c>
      <c r="AB144" s="200">
        <f t="shared" si="30"/>
        <v>0</v>
      </c>
      <c r="AC144" s="200">
        <f t="shared" si="31"/>
        <v>0</v>
      </c>
      <c r="AD144" s="200">
        <f t="shared" si="32"/>
        <v>0</v>
      </c>
      <c r="AE144" s="200">
        <f t="shared" si="33"/>
        <v>0</v>
      </c>
      <c r="AF144" s="200">
        <f t="shared" si="34"/>
        <v>2892.0466666666666</v>
      </c>
      <c r="AG144" s="170" t="s">
        <v>35</v>
      </c>
      <c r="AH144" s="141" t="s">
        <v>228</v>
      </c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  <c r="BI144" s="147"/>
      <c r="BJ144" s="147"/>
      <c r="BK144" s="147"/>
      <c r="BL144" s="147"/>
      <c r="BM144" s="147"/>
      <c r="BN144" s="147"/>
      <c r="BO144" s="147"/>
      <c r="BP144" s="147"/>
      <c r="BQ144" s="147"/>
      <c r="BR144" s="147"/>
      <c r="BS144" s="147"/>
      <c r="BT144" s="147"/>
      <c r="BU144" s="147"/>
      <c r="BV144" s="147"/>
      <c r="BW144" s="147"/>
      <c r="BX144" s="147"/>
      <c r="BY144" s="147"/>
      <c r="BZ144" s="147"/>
      <c r="CA144" s="147"/>
      <c r="CB144" s="147"/>
      <c r="CC144" s="147"/>
      <c r="CD144" s="147"/>
      <c r="CE144" s="147"/>
      <c r="CF144" s="147"/>
      <c r="CG144" s="147"/>
      <c r="CH144" s="147"/>
      <c r="CI144" s="147"/>
      <c r="CJ144" s="147"/>
      <c r="CK144" s="147"/>
      <c r="CL144" s="147"/>
      <c r="CM144" s="147"/>
      <c r="CN144" s="147"/>
    </row>
    <row r="145" spans="1:92" s="148" customFormat="1" ht="22.5" customHeight="1" thickBot="1" thickTop="1">
      <c r="A145" s="139">
        <v>178</v>
      </c>
      <c r="B145" s="141">
        <v>142</v>
      </c>
      <c r="C145" s="141">
        <v>16321</v>
      </c>
      <c r="D145" s="141" t="s">
        <v>32</v>
      </c>
      <c r="E145" s="141" t="s">
        <v>33</v>
      </c>
      <c r="F145" s="141" t="s">
        <v>87</v>
      </c>
      <c r="G145" s="140">
        <v>1</v>
      </c>
      <c r="H145" s="141">
        <v>1</v>
      </c>
      <c r="I145" s="141">
        <v>1</v>
      </c>
      <c r="J145" s="141">
        <v>1</v>
      </c>
      <c r="K145" s="140"/>
      <c r="L145" s="140">
        <v>3</v>
      </c>
      <c r="M145" s="141">
        <v>1</v>
      </c>
      <c r="N145" s="141">
        <v>1</v>
      </c>
      <c r="O145" s="141"/>
      <c r="P145" s="141"/>
      <c r="Q145" s="141"/>
      <c r="R145" s="141"/>
      <c r="S145" s="141"/>
      <c r="T145" s="143">
        <v>4946.82</v>
      </c>
      <c r="U145" s="143">
        <v>12.1</v>
      </c>
      <c r="V145" s="143">
        <v>10001.08</v>
      </c>
      <c r="W145" s="143"/>
      <c r="X145" s="149"/>
      <c r="Y145" s="149"/>
      <c r="Z145" s="200">
        <f t="shared" si="29"/>
        <v>4161.591666666666</v>
      </c>
      <c r="AA145" s="200">
        <f t="shared" si="35"/>
        <v>0</v>
      </c>
      <c r="AB145" s="200">
        <f t="shared" si="30"/>
        <v>0</v>
      </c>
      <c r="AC145" s="200">
        <f t="shared" si="31"/>
        <v>0</v>
      </c>
      <c r="AD145" s="200">
        <f t="shared" si="32"/>
        <v>0</v>
      </c>
      <c r="AE145" s="200">
        <f t="shared" si="33"/>
        <v>1248.4774999999997</v>
      </c>
      <c r="AF145" s="200">
        <f t="shared" si="34"/>
        <v>2913.1141666666663</v>
      </c>
      <c r="AG145" s="154" t="s">
        <v>35</v>
      </c>
      <c r="AH145" s="141" t="s">
        <v>213</v>
      </c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  <c r="BI145" s="147"/>
      <c r="BJ145" s="147"/>
      <c r="BK145" s="147"/>
      <c r="BL145" s="147"/>
      <c r="BM145" s="147"/>
      <c r="BN145" s="147"/>
      <c r="BO145" s="147"/>
      <c r="BP145" s="147"/>
      <c r="BQ145" s="147"/>
      <c r="BR145" s="147"/>
      <c r="BS145" s="147"/>
      <c r="BT145" s="147"/>
      <c r="BU145" s="147"/>
      <c r="BV145" s="147"/>
      <c r="BW145" s="147"/>
      <c r="BX145" s="147"/>
      <c r="BY145" s="147"/>
      <c r="BZ145" s="147"/>
      <c r="CA145" s="147"/>
      <c r="CB145" s="147"/>
      <c r="CC145" s="147"/>
      <c r="CD145" s="147"/>
      <c r="CE145" s="147"/>
      <c r="CF145" s="147"/>
      <c r="CG145" s="147"/>
      <c r="CH145" s="147"/>
      <c r="CI145" s="147"/>
      <c r="CJ145" s="147"/>
      <c r="CK145" s="147"/>
      <c r="CL145" s="147"/>
      <c r="CM145" s="147"/>
      <c r="CN145" s="147"/>
    </row>
    <row r="146" spans="1:92" s="148" customFormat="1" ht="22.5" customHeight="1" thickBot="1" thickTop="1">
      <c r="A146" s="139"/>
      <c r="B146" s="140">
        <v>143</v>
      </c>
      <c r="C146" s="141">
        <v>16266</v>
      </c>
      <c r="D146" s="141" t="s">
        <v>42</v>
      </c>
      <c r="E146" s="141" t="s">
        <v>33</v>
      </c>
      <c r="F146" s="141" t="s">
        <v>114</v>
      </c>
      <c r="G146" s="140">
        <v>1</v>
      </c>
      <c r="H146" s="141">
        <v>1</v>
      </c>
      <c r="I146" s="141">
        <v>1</v>
      </c>
      <c r="J146" s="141">
        <v>1</v>
      </c>
      <c r="K146" s="140"/>
      <c r="L146" s="140">
        <v>3</v>
      </c>
      <c r="M146" s="141">
        <v>1</v>
      </c>
      <c r="N146" s="141">
        <v>1</v>
      </c>
      <c r="O146" s="141"/>
      <c r="P146" s="141"/>
      <c r="Q146" s="141"/>
      <c r="R146" s="141"/>
      <c r="S146" s="141"/>
      <c r="T146" s="143">
        <v>8307.61</v>
      </c>
      <c r="U146" s="143"/>
      <c r="V146" s="143">
        <v>8402.39</v>
      </c>
      <c r="W146" s="143"/>
      <c r="X146" s="149"/>
      <c r="Y146" s="149"/>
      <c r="Z146" s="200">
        <f t="shared" si="29"/>
        <v>4185.3983333333335</v>
      </c>
      <c r="AA146" s="200">
        <f t="shared" si="35"/>
        <v>0</v>
      </c>
      <c r="AB146" s="200">
        <f t="shared" si="30"/>
        <v>0</v>
      </c>
      <c r="AC146" s="200">
        <f t="shared" si="31"/>
        <v>0</v>
      </c>
      <c r="AD146" s="200">
        <f t="shared" si="32"/>
        <v>0</v>
      </c>
      <c r="AE146" s="200">
        <f t="shared" si="33"/>
        <v>1255.6195</v>
      </c>
      <c r="AF146" s="200">
        <f t="shared" si="34"/>
        <v>2929.7788333333338</v>
      </c>
      <c r="AG146" s="140" t="s">
        <v>35</v>
      </c>
      <c r="AH146" s="146" t="s">
        <v>245</v>
      </c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  <c r="BI146" s="147"/>
      <c r="BJ146" s="147"/>
      <c r="BK146" s="147"/>
      <c r="BL146" s="147"/>
      <c r="BM146" s="147"/>
      <c r="BN146" s="147"/>
      <c r="BO146" s="147"/>
      <c r="BP146" s="147"/>
      <c r="BQ146" s="147"/>
      <c r="BR146" s="147"/>
      <c r="BS146" s="147"/>
      <c r="BT146" s="147"/>
      <c r="BU146" s="147"/>
      <c r="BV146" s="147"/>
      <c r="BW146" s="147"/>
      <c r="BX146" s="147"/>
      <c r="BY146" s="147"/>
      <c r="BZ146" s="147"/>
      <c r="CA146" s="147"/>
      <c r="CB146" s="147"/>
      <c r="CC146" s="147"/>
      <c r="CD146" s="147"/>
      <c r="CE146" s="147"/>
      <c r="CF146" s="147"/>
      <c r="CG146" s="147"/>
      <c r="CH146" s="147"/>
      <c r="CI146" s="147"/>
      <c r="CJ146" s="147"/>
      <c r="CK146" s="147"/>
      <c r="CL146" s="147"/>
      <c r="CM146" s="147"/>
      <c r="CN146" s="147"/>
    </row>
    <row r="147" spans="1:92" s="148" customFormat="1" ht="22.5" customHeight="1" thickBot="1" thickTop="1">
      <c r="A147" s="139">
        <v>18</v>
      </c>
      <c r="B147" s="140">
        <v>144</v>
      </c>
      <c r="C147" s="140">
        <v>14288</v>
      </c>
      <c r="D147" s="140" t="s">
        <v>32</v>
      </c>
      <c r="E147" s="140" t="s">
        <v>58</v>
      </c>
      <c r="F147" s="140" t="s">
        <v>148</v>
      </c>
      <c r="G147" s="140">
        <v>1</v>
      </c>
      <c r="H147" s="140">
        <v>1</v>
      </c>
      <c r="I147" s="140"/>
      <c r="J147" s="140">
        <v>1</v>
      </c>
      <c r="K147" s="140"/>
      <c r="L147" s="140">
        <v>3</v>
      </c>
      <c r="M147" s="140">
        <v>1</v>
      </c>
      <c r="N147" s="140">
        <v>1</v>
      </c>
      <c r="O147" s="140"/>
      <c r="P147" s="140">
        <v>1</v>
      </c>
      <c r="Q147" s="140"/>
      <c r="R147" s="140"/>
      <c r="S147" s="140"/>
      <c r="T147" s="143">
        <v>6413.54</v>
      </c>
      <c r="U147" s="143"/>
      <c r="V147" s="143">
        <v>5601.92</v>
      </c>
      <c r="W147" s="143"/>
      <c r="X147" s="149"/>
      <c r="Y147" s="149"/>
      <c r="Z147" s="200">
        <f t="shared" si="29"/>
        <v>2936.23</v>
      </c>
      <c r="AA147" s="200">
        <f t="shared" si="35"/>
        <v>0</v>
      </c>
      <c r="AB147" s="200">
        <f t="shared" si="30"/>
        <v>0</v>
      </c>
      <c r="AC147" s="200">
        <f t="shared" si="31"/>
        <v>0</v>
      </c>
      <c r="AD147" s="200">
        <f t="shared" si="32"/>
        <v>0</v>
      </c>
      <c r="AE147" s="200">
        <f t="shared" si="33"/>
        <v>0</v>
      </c>
      <c r="AF147" s="200">
        <f t="shared" si="34"/>
        <v>2936.23</v>
      </c>
      <c r="AG147" s="141" t="s">
        <v>35</v>
      </c>
      <c r="AH147" s="175" t="s">
        <v>242</v>
      </c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  <c r="BI147" s="147"/>
      <c r="BJ147" s="147"/>
      <c r="BK147" s="147"/>
      <c r="BL147" s="147"/>
      <c r="BM147" s="147"/>
      <c r="BN147" s="147"/>
      <c r="BO147" s="147"/>
      <c r="BP147" s="147"/>
      <c r="BQ147" s="147"/>
      <c r="BR147" s="147"/>
      <c r="BS147" s="147"/>
      <c r="BT147" s="147"/>
      <c r="BU147" s="147"/>
      <c r="BV147" s="147"/>
      <c r="BW147" s="147"/>
      <c r="BX147" s="147"/>
      <c r="BY147" s="147"/>
      <c r="BZ147" s="147"/>
      <c r="CA147" s="147"/>
      <c r="CB147" s="147"/>
      <c r="CC147" s="147"/>
      <c r="CD147" s="147"/>
      <c r="CE147" s="147"/>
      <c r="CF147" s="147"/>
      <c r="CG147" s="147"/>
      <c r="CH147" s="147"/>
      <c r="CI147" s="147"/>
      <c r="CJ147" s="147"/>
      <c r="CK147" s="147"/>
      <c r="CL147" s="147"/>
      <c r="CM147" s="147"/>
      <c r="CN147" s="147"/>
    </row>
    <row r="148" spans="1:92" s="167" customFormat="1" ht="22.5" customHeight="1" thickBot="1" thickTop="1">
      <c r="A148" s="139">
        <v>6</v>
      </c>
      <c r="B148" s="140">
        <v>145</v>
      </c>
      <c r="C148" s="141">
        <v>15462</v>
      </c>
      <c r="D148" s="141" t="s">
        <v>48</v>
      </c>
      <c r="E148" s="141" t="s">
        <v>37</v>
      </c>
      <c r="F148" s="141" t="s">
        <v>153</v>
      </c>
      <c r="G148" s="140">
        <v>1</v>
      </c>
      <c r="H148" s="141">
        <v>1</v>
      </c>
      <c r="I148" s="141"/>
      <c r="J148" s="141">
        <v>1</v>
      </c>
      <c r="K148" s="140"/>
      <c r="L148" s="140">
        <v>4</v>
      </c>
      <c r="M148" s="141">
        <v>1</v>
      </c>
      <c r="N148" s="141">
        <v>1</v>
      </c>
      <c r="O148" s="141"/>
      <c r="P148" s="141">
        <v>1</v>
      </c>
      <c r="Q148" s="141"/>
      <c r="R148" s="141"/>
      <c r="S148" s="141"/>
      <c r="T148" s="143">
        <v>13141.14</v>
      </c>
      <c r="U148" s="143"/>
      <c r="V148" s="143">
        <v>5700</v>
      </c>
      <c r="W148" s="143"/>
      <c r="X148" s="149"/>
      <c r="Y148" s="149"/>
      <c r="Z148" s="200">
        <f t="shared" si="29"/>
        <v>3067.6425</v>
      </c>
      <c r="AA148" s="200">
        <f t="shared" si="35"/>
        <v>0</v>
      </c>
      <c r="AB148" s="200">
        <f t="shared" si="30"/>
        <v>0</v>
      </c>
      <c r="AC148" s="200">
        <f t="shared" si="31"/>
        <v>0</v>
      </c>
      <c r="AD148" s="200">
        <f t="shared" si="32"/>
        <v>0</v>
      </c>
      <c r="AE148" s="200">
        <f t="shared" si="33"/>
        <v>0</v>
      </c>
      <c r="AF148" s="200">
        <f t="shared" si="34"/>
        <v>3067.6425</v>
      </c>
      <c r="AG148" s="140" t="s">
        <v>35</v>
      </c>
      <c r="AH148" s="146" t="s">
        <v>226</v>
      </c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  <c r="BI148" s="147"/>
      <c r="BJ148" s="147"/>
      <c r="BK148" s="147"/>
      <c r="BL148" s="147"/>
      <c r="BM148" s="147"/>
      <c r="BN148" s="147"/>
      <c r="BO148" s="147"/>
      <c r="BP148" s="147"/>
      <c r="BQ148" s="147"/>
      <c r="BR148" s="147"/>
      <c r="BS148" s="147"/>
      <c r="BT148" s="147"/>
      <c r="BU148" s="147"/>
      <c r="BV148" s="147"/>
      <c r="BW148" s="147"/>
      <c r="BX148" s="147"/>
      <c r="BY148" s="147"/>
      <c r="BZ148" s="147"/>
      <c r="CA148" s="147"/>
      <c r="CB148" s="147"/>
      <c r="CC148" s="147"/>
      <c r="CD148" s="147"/>
      <c r="CE148" s="147"/>
      <c r="CF148" s="147"/>
      <c r="CG148" s="147"/>
      <c r="CH148" s="147"/>
      <c r="CI148" s="147"/>
      <c r="CJ148" s="147"/>
      <c r="CK148" s="147"/>
      <c r="CL148" s="147"/>
      <c r="CM148" s="147"/>
      <c r="CN148" s="147"/>
    </row>
    <row r="149" spans="1:92" s="148" customFormat="1" ht="22.5" customHeight="1" thickBot="1" thickTop="1">
      <c r="A149" s="139">
        <v>206</v>
      </c>
      <c r="B149" s="141">
        <v>146</v>
      </c>
      <c r="C149" s="141">
        <v>16371</v>
      </c>
      <c r="D149" s="141" t="s">
        <v>32</v>
      </c>
      <c r="E149" s="141" t="s">
        <v>33</v>
      </c>
      <c r="F149" s="141" t="s">
        <v>76</v>
      </c>
      <c r="G149" s="140">
        <v>1</v>
      </c>
      <c r="H149" s="141">
        <v>1</v>
      </c>
      <c r="I149" s="141"/>
      <c r="J149" s="141">
        <v>1</v>
      </c>
      <c r="K149" s="140"/>
      <c r="L149" s="140">
        <v>6</v>
      </c>
      <c r="M149" s="141">
        <v>1</v>
      </c>
      <c r="N149" s="141">
        <v>1</v>
      </c>
      <c r="O149" s="141"/>
      <c r="P149" s="141">
        <v>1</v>
      </c>
      <c r="Q149" s="141"/>
      <c r="R149" s="141"/>
      <c r="S149" s="141"/>
      <c r="T149" s="143">
        <v>17239.56</v>
      </c>
      <c r="U149" s="166"/>
      <c r="V149" s="143">
        <v>10263.44</v>
      </c>
      <c r="W149" s="143"/>
      <c r="X149" s="149"/>
      <c r="Y149" s="149"/>
      <c r="Z149" s="200">
        <f t="shared" si="29"/>
        <v>3147.2033333333334</v>
      </c>
      <c r="AA149" s="200">
        <f t="shared" si="35"/>
        <v>0</v>
      </c>
      <c r="AB149" s="200">
        <f t="shared" si="30"/>
        <v>0</v>
      </c>
      <c r="AC149" s="200">
        <f t="shared" si="31"/>
        <v>0</v>
      </c>
      <c r="AD149" s="200">
        <f t="shared" si="32"/>
        <v>0</v>
      </c>
      <c r="AE149" s="200">
        <f t="shared" si="33"/>
        <v>0</v>
      </c>
      <c r="AF149" s="200">
        <f t="shared" si="34"/>
        <v>3147.2033333333334</v>
      </c>
      <c r="AG149" s="170" t="s">
        <v>35</v>
      </c>
      <c r="AH149" s="141" t="s">
        <v>215</v>
      </c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  <c r="BI149" s="147"/>
      <c r="BJ149" s="147"/>
      <c r="BK149" s="147"/>
      <c r="BL149" s="147"/>
      <c r="BM149" s="147"/>
      <c r="BN149" s="147"/>
      <c r="BO149" s="147"/>
      <c r="BP149" s="147"/>
      <c r="BQ149" s="147"/>
      <c r="BR149" s="147"/>
      <c r="BS149" s="147"/>
      <c r="BT149" s="147"/>
      <c r="BU149" s="147"/>
      <c r="BV149" s="147"/>
      <c r="BW149" s="147"/>
      <c r="BX149" s="147"/>
      <c r="BY149" s="147"/>
      <c r="BZ149" s="147"/>
      <c r="CA149" s="147"/>
      <c r="CB149" s="147"/>
      <c r="CC149" s="147"/>
      <c r="CD149" s="147"/>
      <c r="CE149" s="147"/>
      <c r="CF149" s="147"/>
      <c r="CG149" s="147"/>
      <c r="CH149" s="147"/>
      <c r="CI149" s="147"/>
      <c r="CJ149" s="147"/>
      <c r="CK149" s="147"/>
      <c r="CL149" s="147"/>
      <c r="CM149" s="147"/>
      <c r="CN149" s="147"/>
    </row>
    <row r="150" spans="1:92" s="148" customFormat="1" ht="22.5" customHeight="1" thickBot="1" thickTop="1">
      <c r="A150" s="139"/>
      <c r="B150" s="141">
        <v>147</v>
      </c>
      <c r="C150" s="141">
        <v>16406</v>
      </c>
      <c r="D150" s="141" t="s">
        <v>32</v>
      </c>
      <c r="E150" s="141" t="s">
        <v>33</v>
      </c>
      <c r="F150" s="141" t="s">
        <v>113</v>
      </c>
      <c r="G150" s="140">
        <v>1</v>
      </c>
      <c r="H150" s="141">
        <v>1</v>
      </c>
      <c r="I150" s="140"/>
      <c r="J150" s="141">
        <v>1</v>
      </c>
      <c r="K150" s="140"/>
      <c r="L150" s="140">
        <v>4</v>
      </c>
      <c r="M150" s="140">
        <v>1</v>
      </c>
      <c r="N150" s="141">
        <v>1</v>
      </c>
      <c r="O150" s="141"/>
      <c r="P150" s="141"/>
      <c r="Q150" s="141"/>
      <c r="R150" s="141"/>
      <c r="S150" s="141"/>
      <c r="T150" s="143">
        <v>1731.75</v>
      </c>
      <c r="U150" s="143"/>
      <c r="V150" s="143">
        <v>11875.27</v>
      </c>
      <c r="W150" s="143"/>
      <c r="X150" s="144"/>
      <c r="Y150" s="144"/>
      <c r="Z150" s="200">
        <f t="shared" si="29"/>
        <v>3185.28625</v>
      </c>
      <c r="AA150" s="200">
        <f t="shared" si="35"/>
        <v>0</v>
      </c>
      <c r="AB150" s="200">
        <f t="shared" si="30"/>
        <v>0</v>
      </c>
      <c r="AC150" s="200">
        <f t="shared" si="31"/>
        <v>0</v>
      </c>
      <c r="AD150" s="200">
        <f t="shared" si="32"/>
        <v>0</v>
      </c>
      <c r="AE150" s="200">
        <f t="shared" si="33"/>
        <v>0</v>
      </c>
      <c r="AF150" s="200">
        <f t="shared" si="34"/>
        <v>3185.28625</v>
      </c>
      <c r="AG150" s="140" t="s">
        <v>35</v>
      </c>
      <c r="AH150" s="146" t="s">
        <v>244</v>
      </c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  <c r="BI150" s="147"/>
      <c r="BJ150" s="147"/>
      <c r="BK150" s="147"/>
      <c r="BL150" s="147"/>
      <c r="BM150" s="147"/>
      <c r="BN150" s="147"/>
      <c r="BO150" s="147"/>
      <c r="BP150" s="147"/>
      <c r="BQ150" s="147"/>
      <c r="BR150" s="147"/>
      <c r="BS150" s="147"/>
      <c r="BT150" s="147"/>
      <c r="BU150" s="147"/>
      <c r="BV150" s="147"/>
      <c r="BW150" s="147"/>
      <c r="BX150" s="147"/>
      <c r="BY150" s="147"/>
      <c r="BZ150" s="147"/>
      <c r="CA150" s="147"/>
      <c r="CB150" s="147"/>
      <c r="CC150" s="147"/>
      <c r="CD150" s="147"/>
      <c r="CE150" s="147"/>
      <c r="CF150" s="147"/>
      <c r="CG150" s="147"/>
      <c r="CH150" s="147"/>
      <c r="CI150" s="147"/>
      <c r="CJ150" s="147"/>
      <c r="CK150" s="147"/>
      <c r="CL150" s="147"/>
      <c r="CM150" s="147"/>
      <c r="CN150" s="147"/>
    </row>
    <row r="151" spans="1:92" s="148" customFormat="1" ht="22.5" customHeight="1" thickBot="1" thickTop="1">
      <c r="A151" s="139">
        <v>145</v>
      </c>
      <c r="B151" s="141">
        <v>148</v>
      </c>
      <c r="C151" s="141">
        <v>16349</v>
      </c>
      <c r="D151" s="141" t="s">
        <v>32</v>
      </c>
      <c r="E151" s="141" t="s">
        <v>33</v>
      </c>
      <c r="F151" s="141" t="s">
        <v>92</v>
      </c>
      <c r="G151" s="140">
        <v>1</v>
      </c>
      <c r="H151" s="141">
        <v>1</v>
      </c>
      <c r="I151" s="141"/>
      <c r="J151" s="141">
        <v>1</v>
      </c>
      <c r="K151" s="140"/>
      <c r="L151" s="140">
        <v>4</v>
      </c>
      <c r="M151" s="141">
        <v>1</v>
      </c>
      <c r="N151" s="141">
        <v>1</v>
      </c>
      <c r="O151" s="141"/>
      <c r="P151" s="141"/>
      <c r="Q151" s="141">
        <v>1</v>
      </c>
      <c r="R151" s="141"/>
      <c r="S151" s="141"/>
      <c r="T151" s="143">
        <v>23012.4</v>
      </c>
      <c r="U151" s="143">
        <v>1461.61</v>
      </c>
      <c r="V151" s="143"/>
      <c r="W151" s="143"/>
      <c r="X151" s="144"/>
      <c r="Y151" s="144"/>
      <c r="Z151" s="200">
        <f t="shared" si="29"/>
        <v>3187.1421250000003</v>
      </c>
      <c r="AA151" s="200">
        <f t="shared" si="35"/>
        <v>0</v>
      </c>
      <c r="AB151" s="200">
        <f t="shared" si="30"/>
        <v>0</v>
      </c>
      <c r="AC151" s="200">
        <f t="shared" si="31"/>
        <v>0</v>
      </c>
      <c r="AD151" s="200">
        <f t="shared" si="32"/>
        <v>0</v>
      </c>
      <c r="AE151" s="200">
        <f t="shared" si="33"/>
        <v>0</v>
      </c>
      <c r="AF151" s="200">
        <f t="shared" si="34"/>
        <v>3187.1421250000003</v>
      </c>
      <c r="AG151" s="170" t="s">
        <v>35</v>
      </c>
      <c r="AH151" s="141" t="s">
        <v>230</v>
      </c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  <c r="BI151" s="147"/>
      <c r="BJ151" s="147"/>
      <c r="BK151" s="147"/>
      <c r="BL151" s="147"/>
      <c r="BM151" s="147"/>
      <c r="BN151" s="147"/>
      <c r="BO151" s="147"/>
      <c r="BP151" s="147"/>
      <c r="BQ151" s="147"/>
      <c r="BR151" s="147"/>
      <c r="BS151" s="147"/>
      <c r="BT151" s="147"/>
      <c r="BU151" s="147"/>
      <c r="BV151" s="147"/>
      <c r="BW151" s="147"/>
      <c r="BX151" s="147"/>
      <c r="BY151" s="147"/>
      <c r="BZ151" s="147"/>
      <c r="CA151" s="147"/>
      <c r="CB151" s="147"/>
      <c r="CC151" s="147"/>
      <c r="CD151" s="147"/>
      <c r="CE151" s="147"/>
      <c r="CF151" s="147"/>
      <c r="CG151" s="147"/>
      <c r="CH151" s="147"/>
      <c r="CI151" s="147"/>
      <c r="CJ151" s="147"/>
      <c r="CK151" s="147"/>
      <c r="CL151" s="147"/>
      <c r="CM151" s="147"/>
      <c r="CN151" s="147"/>
    </row>
    <row r="152" spans="1:92" s="148" customFormat="1" ht="22.5" customHeight="1" thickBot="1" thickTop="1">
      <c r="A152" s="139">
        <v>82</v>
      </c>
      <c r="B152" s="141">
        <v>149</v>
      </c>
      <c r="C152" s="141">
        <v>15027</v>
      </c>
      <c r="D152" s="141" t="s">
        <v>42</v>
      </c>
      <c r="E152" s="141" t="s">
        <v>58</v>
      </c>
      <c r="F152" s="141" t="s">
        <v>109</v>
      </c>
      <c r="G152" s="140">
        <v>1</v>
      </c>
      <c r="H152" s="141">
        <v>1</v>
      </c>
      <c r="I152" s="141"/>
      <c r="J152" s="141">
        <v>1</v>
      </c>
      <c r="K152" s="140"/>
      <c r="L152" s="140">
        <v>2</v>
      </c>
      <c r="M152" s="140">
        <v>1</v>
      </c>
      <c r="N152" s="141">
        <v>1</v>
      </c>
      <c r="O152" s="141"/>
      <c r="P152" s="141">
        <v>1</v>
      </c>
      <c r="Q152" s="141"/>
      <c r="R152" s="141">
        <v>1</v>
      </c>
      <c r="S152" s="141"/>
      <c r="T152" s="143"/>
      <c r="U152" s="143"/>
      <c r="V152" s="143">
        <v>7400</v>
      </c>
      <c r="W152" s="143"/>
      <c r="X152" s="144"/>
      <c r="Y152" s="144"/>
      <c r="Z152" s="200">
        <f t="shared" si="29"/>
        <v>3700</v>
      </c>
      <c r="AA152" s="200">
        <f t="shared" si="35"/>
        <v>0</v>
      </c>
      <c r="AB152" s="200">
        <f t="shared" si="30"/>
        <v>0</v>
      </c>
      <c r="AC152" s="200">
        <f t="shared" si="31"/>
        <v>370</v>
      </c>
      <c r="AD152" s="200">
        <f t="shared" si="32"/>
        <v>0</v>
      </c>
      <c r="AE152" s="200">
        <f t="shared" si="33"/>
        <v>0</v>
      </c>
      <c r="AF152" s="200">
        <f t="shared" si="34"/>
        <v>3330</v>
      </c>
      <c r="AG152" s="154" t="s">
        <v>35</v>
      </c>
      <c r="AH152" s="141" t="s">
        <v>237</v>
      </c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  <c r="BI152" s="147"/>
      <c r="BJ152" s="147"/>
      <c r="BK152" s="147"/>
      <c r="BL152" s="147"/>
      <c r="BM152" s="147"/>
      <c r="BN152" s="147"/>
      <c r="BO152" s="147"/>
      <c r="BP152" s="147"/>
      <c r="BQ152" s="147"/>
      <c r="BR152" s="147"/>
      <c r="BS152" s="147"/>
      <c r="BT152" s="147"/>
      <c r="BU152" s="147"/>
      <c r="BV152" s="147"/>
      <c r="BW152" s="147"/>
      <c r="BX152" s="147"/>
      <c r="BY152" s="147"/>
      <c r="BZ152" s="147"/>
      <c r="CA152" s="147"/>
      <c r="CB152" s="147"/>
      <c r="CC152" s="147"/>
      <c r="CD152" s="147"/>
      <c r="CE152" s="147"/>
      <c r="CF152" s="147"/>
      <c r="CG152" s="147"/>
      <c r="CH152" s="147"/>
      <c r="CI152" s="147"/>
      <c r="CJ152" s="147"/>
      <c r="CK152" s="147"/>
      <c r="CL152" s="147"/>
      <c r="CM152" s="147"/>
      <c r="CN152" s="147"/>
    </row>
    <row r="153" spans="1:92" s="148" customFormat="1" ht="22.5" customHeight="1" thickBot="1" thickTop="1">
      <c r="A153" s="139">
        <v>210</v>
      </c>
      <c r="B153" s="141">
        <v>150</v>
      </c>
      <c r="C153" s="141">
        <v>16366</v>
      </c>
      <c r="D153" s="141" t="s">
        <v>32</v>
      </c>
      <c r="E153" s="141" t="s">
        <v>33</v>
      </c>
      <c r="F153" s="141" t="s">
        <v>88</v>
      </c>
      <c r="G153" s="140">
        <v>1</v>
      </c>
      <c r="H153" s="141">
        <v>1</v>
      </c>
      <c r="I153" s="141"/>
      <c r="J153" s="141">
        <v>1</v>
      </c>
      <c r="K153" s="140"/>
      <c r="L153" s="140">
        <v>3</v>
      </c>
      <c r="M153" s="141">
        <v>1</v>
      </c>
      <c r="N153" s="141">
        <v>1</v>
      </c>
      <c r="O153" s="141"/>
      <c r="P153" s="141"/>
      <c r="Q153" s="141">
        <v>1</v>
      </c>
      <c r="R153" s="141"/>
      <c r="S153" s="141"/>
      <c r="T153" s="143">
        <v>7557.17</v>
      </c>
      <c r="U153" s="143">
        <v>1273.45</v>
      </c>
      <c r="V153" s="143">
        <v>5323.21</v>
      </c>
      <c r="W153" s="143"/>
      <c r="X153" s="194"/>
      <c r="Y153" s="194"/>
      <c r="Z153" s="203">
        <f t="shared" si="29"/>
        <v>3394.7425000000003</v>
      </c>
      <c r="AA153" s="203">
        <f t="shared" si="35"/>
        <v>0</v>
      </c>
      <c r="AB153" s="203">
        <f t="shared" si="30"/>
        <v>0</v>
      </c>
      <c r="AC153" s="203">
        <f t="shared" si="31"/>
        <v>0</v>
      </c>
      <c r="AD153" s="203">
        <f t="shared" si="32"/>
        <v>0</v>
      </c>
      <c r="AE153" s="203">
        <f t="shared" si="33"/>
        <v>0</v>
      </c>
      <c r="AF153" s="203">
        <f t="shared" si="34"/>
        <v>3394.7425000000003</v>
      </c>
      <c r="AG153" s="170" t="s">
        <v>35</v>
      </c>
      <c r="AH153" s="141" t="s">
        <v>232</v>
      </c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  <c r="BI153" s="147"/>
      <c r="BJ153" s="147"/>
      <c r="BK153" s="147"/>
      <c r="BL153" s="147"/>
      <c r="BM153" s="147"/>
      <c r="BN153" s="147"/>
      <c r="BO153" s="147"/>
      <c r="BP153" s="147"/>
      <c r="BQ153" s="147"/>
      <c r="BR153" s="147"/>
      <c r="BS153" s="147"/>
      <c r="BT153" s="147"/>
      <c r="BU153" s="147"/>
      <c r="BV153" s="147"/>
      <c r="BW153" s="147"/>
      <c r="BX153" s="147"/>
      <c r="BY153" s="147"/>
      <c r="BZ153" s="147"/>
      <c r="CA153" s="147"/>
      <c r="CB153" s="147"/>
      <c r="CC153" s="147"/>
      <c r="CD153" s="147"/>
      <c r="CE153" s="147"/>
      <c r="CF153" s="147"/>
      <c r="CG153" s="147"/>
      <c r="CH153" s="147"/>
      <c r="CI153" s="147"/>
      <c r="CJ153" s="147"/>
      <c r="CK153" s="147"/>
      <c r="CL153" s="147"/>
      <c r="CM153" s="147"/>
      <c r="CN153" s="147"/>
    </row>
    <row r="154" spans="1:92" s="148" customFormat="1" ht="22.5" customHeight="1" thickBot="1" thickTop="1">
      <c r="A154" s="139">
        <v>160</v>
      </c>
      <c r="B154" s="140">
        <v>151</v>
      </c>
      <c r="C154" s="140">
        <v>12857</v>
      </c>
      <c r="D154" s="140" t="s">
        <v>32</v>
      </c>
      <c r="E154" s="140">
        <v>10</v>
      </c>
      <c r="F154" s="140" t="s">
        <v>174</v>
      </c>
      <c r="G154" s="140">
        <v>1</v>
      </c>
      <c r="H154" s="140">
        <v>1</v>
      </c>
      <c r="I154" s="140">
        <v>1</v>
      </c>
      <c r="J154" s="140">
        <v>1</v>
      </c>
      <c r="K154" s="140"/>
      <c r="L154" s="140">
        <v>4</v>
      </c>
      <c r="M154" s="140">
        <v>1</v>
      </c>
      <c r="N154" s="140">
        <v>1</v>
      </c>
      <c r="O154" s="140"/>
      <c r="P154" s="140"/>
      <c r="Q154" s="140"/>
      <c r="R154" s="140"/>
      <c r="S154" s="140"/>
      <c r="T154" s="143">
        <v>5099.68</v>
      </c>
      <c r="U154" s="143"/>
      <c r="V154" s="143">
        <v>8100</v>
      </c>
      <c r="W154" s="143">
        <v>2254.45</v>
      </c>
      <c r="X154" s="195"/>
      <c r="Y154" s="195"/>
      <c r="Z154" s="204">
        <f t="shared" si="29"/>
        <v>4916.91</v>
      </c>
      <c r="AA154" s="204">
        <f t="shared" si="35"/>
        <v>0</v>
      </c>
      <c r="AB154" s="204">
        <f t="shared" si="30"/>
        <v>0</v>
      </c>
      <c r="AC154" s="204">
        <f t="shared" si="31"/>
        <v>0</v>
      </c>
      <c r="AD154" s="204">
        <f t="shared" si="32"/>
        <v>0</v>
      </c>
      <c r="AE154" s="204">
        <f t="shared" si="33"/>
        <v>1475.0729999999999</v>
      </c>
      <c r="AF154" s="204">
        <f t="shared" si="34"/>
        <v>3441.837</v>
      </c>
      <c r="AG154" s="141" t="s">
        <v>218</v>
      </c>
      <c r="AH154" s="156" t="s">
        <v>239</v>
      </c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  <c r="BI154" s="147"/>
      <c r="BJ154" s="147"/>
      <c r="BK154" s="147"/>
      <c r="BL154" s="147"/>
      <c r="BM154" s="147"/>
      <c r="BN154" s="147"/>
      <c r="BO154" s="147"/>
      <c r="BP154" s="147"/>
      <c r="BQ154" s="147"/>
      <c r="BR154" s="147"/>
      <c r="BS154" s="147"/>
      <c r="BT154" s="147"/>
      <c r="BU154" s="147"/>
      <c r="BV154" s="147"/>
      <c r="BW154" s="147"/>
      <c r="BX154" s="147"/>
      <c r="BY154" s="147"/>
      <c r="BZ154" s="147"/>
      <c r="CA154" s="147"/>
      <c r="CB154" s="147"/>
      <c r="CC154" s="147"/>
      <c r="CD154" s="147"/>
      <c r="CE154" s="147"/>
      <c r="CF154" s="147"/>
      <c r="CG154" s="147"/>
      <c r="CH154" s="147"/>
      <c r="CI154" s="147"/>
      <c r="CJ154" s="147"/>
      <c r="CK154" s="147"/>
      <c r="CL154" s="147"/>
      <c r="CM154" s="147"/>
      <c r="CN154" s="147"/>
    </row>
    <row r="155" spans="1:92" s="157" customFormat="1" ht="22.5" customHeight="1" thickBot="1" thickTop="1">
      <c r="A155" s="139"/>
      <c r="B155" s="141">
        <v>152</v>
      </c>
      <c r="C155" s="140">
        <v>16109</v>
      </c>
      <c r="D155" s="140" t="s">
        <v>48</v>
      </c>
      <c r="E155" s="140" t="s">
        <v>33</v>
      </c>
      <c r="F155" s="140" t="s">
        <v>81</v>
      </c>
      <c r="G155" s="140">
        <v>1</v>
      </c>
      <c r="H155" s="140">
        <v>1</v>
      </c>
      <c r="I155" s="140"/>
      <c r="J155" s="140">
        <v>1</v>
      </c>
      <c r="K155" s="140"/>
      <c r="L155" s="140">
        <v>3</v>
      </c>
      <c r="M155" s="140">
        <v>1</v>
      </c>
      <c r="N155" s="140">
        <v>1</v>
      </c>
      <c r="O155" s="140"/>
      <c r="P155" s="140"/>
      <c r="Q155" s="140"/>
      <c r="R155" s="140"/>
      <c r="S155" s="140"/>
      <c r="T155" s="143">
        <v>5667.1</v>
      </c>
      <c r="U155" s="143">
        <v>2294.6</v>
      </c>
      <c r="V155" s="143">
        <v>6550.3</v>
      </c>
      <c r="W155" s="143"/>
      <c r="X155" s="149"/>
      <c r="Y155" s="149"/>
      <c r="Z155" s="200">
        <f t="shared" si="29"/>
        <v>3778.0866666666666</v>
      </c>
      <c r="AA155" s="200">
        <f t="shared" si="35"/>
        <v>0</v>
      </c>
      <c r="AB155" s="200">
        <f t="shared" si="30"/>
        <v>0</v>
      </c>
      <c r="AC155" s="200">
        <f t="shared" si="31"/>
        <v>0</v>
      </c>
      <c r="AD155" s="200">
        <f t="shared" si="32"/>
        <v>0</v>
      </c>
      <c r="AE155" s="200">
        <f t="shared" si="33"/>
        <v>0</v>
      </c>
      <c r="AF155" s="200">
        <f t="shared" si="34"/>
        <v>3778.0866666666666</v>
      </c>
      <c r="AG155" s="154" t="s">
        <v>218</v>
      </c>
      <c r="AH155" s="141" t="s">
        <v>227</v>
      </c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7"/>
      <c r="BI155" s="147"/>
      <c r="BJ155" s="147"/>
      <c r="BK155" s="147"/>
      <c r="BL155" s="147"/>
      <c r="BM155" s="147"/>
      <c r="BN155" s="147"/>
      <c r="BO155" s="147"/>
      <c r="BP155" s="147"/>
      <c r="BQ155" s="147"/>
      <c r="BR155" s="147"/>
      <c r="BS155" s="147"/>
      <c r="BT155" s="147"/>
      <c r="BU155" s="147"/>
      <c r="BV155" s="147"/>
      <c r="BW155" s="147"/>
      <c r="BX155" s="147"/>
      <c r="BY155" s="147"/>
      <c r="BZ155" s="147"/>
      <c r="CA155" s="147"/>
      <c r="CB155" s="147"/>
      <c r="CC155" s="147"/>
      <c r="CD155" s="147"/>
      <c r="CE155" s="147"/>
      <c r="CF155" s="147"/>
      <c r="CG155" s="147"/>
      <c r="CH155" s="147"/>
      <c r="CI155" s="147"/>
      <c r="CJ155" s="147"/>
      <c r="CK155" s="147"/>
      <c r="CL155" s="147"/>
      <c r="CM155" s="147"/>
      <c r="CN155" s="147"/>
    </row>
    <row r="156" spans="1:92" s="148" customFormat="1" ht="22.5" customHeight="1" thickBot="1" thickTop="1">
      <c r="A156" s="139">
        <v>194</v>
      </c>
      <c r="B156" s="141">
        <v>153</v>
      </c>
      <c r="C156" s="140">
        <v>15722</v>
      </c>
      <c r="D156" s="140" t="s">
        <v>42</v>
      </c>
      <c r="E156" s="140" t="s">
        <v>37</v>
      </c>
      <c r="F156" s="141" t="s">
        <v>100</v>
      </c>
      <c r="G156" s="140">
        <v>1</v>
      </c>
      <c r="H156" s="140">
        <v>1</v>
      </c>
      <c r="I156" s="140"/>
      <c r="J156" s="140">
        <v>1</v>
      </c>
      <c r="K156" s="140"/>
      <c r="L156" s="140">
        <v>3</v>
      </c>
      <c r="M156" s="140">
        <v>1</v>
      </c>
      <c r="N156" s="140">
        <v>1</v>
      </c>
      <c r="O156" s="140"/>
      <c r="P156" s="140"/>
      <c r="Q156" s="140">
        <v>1</v>
      </c>
      <c r="R156" s="140"/>
      <c r="S156" s="140"/>
      <c r="T156" s="143"/>
      <c r="U156" s="143"/>
      <c r="V156" s="143">
        <v>11745</v>
      </c>
      <c r="W156" s="143"/>
      <c r="X156" s="144"/>
      <c r="Y156" s="144"/>
      <c r="Z156" s="200">
        <f t="shared" si="29"/>
        <v>3915</v>
      </c>
      <c r="AA156" s="200">
        <f t="shared" si="35"/>
        <v>0</v>
      </c>
      <c r="AB156" s="200">
        <f t="shared" si="30"/>
        <v>0</v>
      </c>
      <c r="AC156" s="200">
        <f t="shared" si="31"/>
        <v>0</v>
      </c>
      <c r="AD156" s="200">
        <f t="shared" si="32"/>
        <v>0</v>
      </c>
      <c r="AE156" s="200">
        <f t="shared" si="33"/>
        <v>0</v>
      </c>
      <c r="AF156" s="200">
        <f t="shared" si="34"/>
        <v>3915</v>
      </c>
      <c r="AG156" s="170" t="s">
        <v>35</v>
      </c>
      <c r="AH156" s="141" t="s">
        <v>204</v>
      </c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47"/>
      <c r="BH156" s="147"/>
      <c r="BI156" s="147"/>
      <c r="BJ156" s="147"/>
      <c r="BK156" s="147"/>
      <c r="BL156" s="147"/>
      <c r="BM156" s="147"/>
      <c r="BN156" s="147"/>
      <c r="BO156" s="147"/>
      <c r="BP156" s="147"/>
      <c r="BQ156" s="147"/>
      <c r="BR156" s="147"/>
      <c r="BS156" s="147"/>
      <c r="BT156" s="147"/>
      <c r="BU156" s="147"/>
      <c r="BV156" s="147"/>
      <c r="BW156" s="147"/>
      <c r="BX156" s="147"/>
      <c r="BY156" s="147"/>
      <c r="BZ156" s="147"/>
      <c r="CA156" s="147"/>
      <c r="CB156" s="147"/>
      <c r="CC156" s="147"/>
      <c r="CD156" s="147"/>
      <c r="CE156" s="147"/>
      <c r="CF156" s="147"/>
      <c r="CG156" s="147"/>
      <c r="CH156" s="147"/>
      <c r="CI156" s="147"/>
      <c r="CJ156" s="147"/>
      <c r="CK156" s="147"/>
      <c r="CL156" s="147"/>
      <c r="CM156" s="147"/>
      <c r="CN156" s="147"/>
    </row>
    <row r="157" spans="1:92" s="148" customFormat="1" ht="22.5" customHeight="1" thickBot="1" thickTop="1">
      <c r="A157" s="139">
        <v>155</v>
      </c>
      <c r="B157" s="158">
        <v>154</v>
      </c>
      <c r="C157" s="158">
        <v>14358</v>
      </c>
      <c r="D157" s="158" t="s">
        <v>42</v>
      </c>
      <c r="E157" s="158" t="s">
        <v>58</v>
      </c>
      <c r="F157" s="158" t="s">
        <v>188</v>
      </c>
      <c r="G157" s="140">
        <v>1</v>
      </c>
      <c r="H157" s="158">
        <v>1</v>
      </c>
      <c r="I157" s="158"/>
      <c r="J157" s="158">
        <v>1</v>
      </c>
      <c r="K157" s="158"/>
      <c r="L157" s="158">
        <v>5</v>
      </c>
      <c r="M157" s="158">
        <v>1</v>
      </c>
      <c r="N157" s="158">
        <v>1</v>
      </c>
      <c r="O157" s="158"/>
      <c r="P157" s="158">
        <v>1</v>
      </c>
      <c r="Q157" s="158"/>
      <c r="R157" s="158"/>
      <c r="S157" s="158"/>
      <c r="T157" s="159">
        <v>39322.6</v>
      </c>
      <c r="U157" s="196"/>
      <c r="V157" s="159"/>
      <c r="W157" s="159"/>
      <c r="X157" s="149"/>
      <c r="Y157" s="149"/>
      <c r="Z157" s="200">
        <f t="shared" si="29"/>
        <v>3932.2599999999998</v>
      </c>
      <c r="AA157" s="200">
        <f t="shared" si="35"/>
        <v>0</v>
      </c>
      <c r="AB157" s="200">
        <f t="shared" si="30"/>
        <v>0</v>
      </c>
      <c r="AC157" s="200">
        <f t="shared" si="31"/>
        <v>0</v>
      </c>
      <c r="AD157" s="200">
        <f t="shared" si="32"/>
        <v>0</v>
      </c>
      <c r="AE157" s="200">
        <f t="shared" si="33"/>
        <v>0</v>
      </c>
      <c r="AF157" s="200">
        <f t="shared" si="34"/>
        <v>3932.2599999999998</v>
      </c>
      <c r="AG157" s="161" t="s">
        <v>35</v>
      </c>
      <c r="AH157" s="161" t="s">
        <v>213</v>
      </c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  <c r="BI157" s="147"/>
      <c r="BJ157" s="147"/>
      <c r="BK157" s="147"/>
      <c r="BL157" s="147"/>
      <c r="BM157" s="147"/>
      <c r="BN157" s="147"/>
      <c r="BO157" s="147"/>
      <c r="BP157" s="147"/>
      <c r="BQ157" s="147"/>
      <c r="BR157" s="147"/>
      <c r="BS157" s="147"/>
      <c r="BT157" s="147"/>
      <c r="BU157" s="147"/>
      <c r="BV157" s="147"/>
      <c r="BW157" s="147"/>
      <c r="BX157" s="147"/>
      <c r="BY157" s="147"/>
      <c r="BZ157" s="147"/>
      <c r="CA157" s="147"/>
      <c r="CB157" s="147"/>
      <c r="CC157" s="147"/>
      <c r="CD157" s="147"/>
      <c r="CE157" s="147"/>
      <c r="CF157" s="147"/>
      <c r="CG157" s="147"/>
      <c r="CH157" s="147"/>
      <c r="CI157" s="147"/>
      <c r="CJ157" s="147"/>
      <c r="CK157" s="147"/>
      <c r="CL157" s="147"/>
      <c r="CM157" s="147"/>
      <c r="CN157" s="147"/>
    </row>
    <row r="158" spans="1:92" s="148" customFormat="1" ht="22.5" customHeight="1" thickBot="1" thickTop="1">
      <c r="A158" s="139">
        <v>146</v>
      </c>
      <c r="B158" s="158">
        <v>155</v>
      </c>
      <c r="C158" s="158">
        <v>13750</v>
      </c>
      <c r="D158" s="158" t="s">
        <v>32</v>
      </c>
      <c r="E158" s="158">
        <v>9</v>
      </c>
      <c r="F158" s="158" t="s">
        <v>163</v>
      </c>
      <c r="G158" s="140">
        <v>1</v>
      </c>
      <c r="H158" s="158">
        <v>1</v>
      </c>
      <c r="I158" s="158"/>
      <c r="J158" s="158">
        <v>1</v>
      </c>
      <c r="K158" s="158"/>
      <c r="L158" s="158">
        <v>2</v>
      </c>
      <c r="M158" s="158">
        <v>1</v>
      </c>
      <c r="N158" s="158">
        <v>1</v>
      </c>
      <c r="O158" s="158"/>
      <c r="P158" s="158"/>
      <c r="Q158" s="158">
        <v>1</v>
      </c>
      <c r="R158" s="158">
        <v>1</v>
      </c>
      <c r="S158" s="158"/>
      <c r="T158" s="159"/>
      <c r="U158" s="199"/>
      <c r="V158" s="159">
        <v>8868</v>
      </c>
      <c r="W158" s="159"/>
      <c r="X158" s="149"/>
      <c r="Y158" s="149"/>
      <c r="Z158" s="200">
        <f t="shared" si="29"/>
        <v>4434</v>
      </c>
      <c r="AA158" s="200">
        <f t="shared" si="35"/>
        <v>0</v>
      </c>
      <c r="AB158" s="200">
        <f t="shared" si="30"/>
        <v>0</v>
      </c>
      <c r="AC158" s="200">
        <f t="shared" si="31"/>
        <v>443.40000000000003</v>
      </c>
      <c r="AD158" s="200">
        <f t="shared" si="32"/>
        <v>0</v>
      </c>
      <c r="AE158" s="200">
        <f t="shared" si="33"/>
        <v>0</v>
      </c>
      <c r="AF158" s="200">
        <f t="shared" si="34"/>
        <v>3990.6</v>
      </c>
      <c r="AG158" s="161" t="s">
        <v>35</v>
      </c>
      <c r="AH158" s="161" t="s">
        <v>264</v>
      </c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  <c r="BI158" s="147"/>
      <c r="BJ158" s="147"/>
      <c r="BK158" s="147"/>
      <c r="BL158" s="147"/>
      <c r="BM158" s="147"/>
      <c r="BN158" s="147"/>
      <c r="BO158" s="147"/>
      <c r="BP158" s="147"/>
      <c r="BQ158" s="147"/>
      <c r="BR158" s="147"/>
      <c r="BS158" s="147"/>
      <c r="BT158" s="147"/>
      <c r="BU158" s="147"/>
      <c r="BV158" s="147"/>
      <c r="BW158" s="147"/>
      <c r="BX158" s="147"/>
      <c r="BY158" s="147"/>
      <c r="BZ158" s="147"/>
      <c r="CA158" s="147"/>
      <c r="CB158" s="147"/>
      <c r="CC158" s="147"/>
      <c r="CD158" s="147"/>
      <c r="CE158" s="147"/>
      <c r="CF158" s="147"/>
      <c r="CG158" s="147"/>
      <c r="CH158" s="147"/>
      <c r="CI158" s="147"/>
      <c r="CJ158" s="147"/>
      <c r="CK158" s="147"/>
      <c r="CL158" s="147"/>
      <c r="CM158" s="147"/>
      <c r="CN158" s="147"/>
    </row>
    <row r="159" spans="1:92" s="148" customFormat="1" ht="22.5" customHeight="1" thickBot="1" thickTop="1">
      <c r="A159" s="171"/>
      <c r="B159" s="140">
        <v>156</v>
      </c>
      <c r="C159" s="140">
        <v>14245</v>
      </c>
      <c r="D159" s="140" t="s">
        <v>48</v>
      </c>
      <c r="E159" s="140" t="s">
        <v>58</v>
      </c>
      <c r="F159" s="140" t="s">
        <v>124</v>
      </c>
      <c r="G159" s="140">
        <v>1</v>
      </c>
      <c r="H159" s="140">
        <v>1</v>
      </c>
      <c r="I159" s="140">
        <v>1</v>
      </c>
      <c r="J159" s="140">
        <v>1</v>
      </c>
      <c r="K159" s="140"/>
      <c r="L159" s="140">
        <v>3</v>
      </c>
      <c r="M159" s="140">
        <v>1</v>
      </c>
      <c r="N159" s="140">
        <v>1</v>
      </c>
      <c r="O159" s="140"/>
      <c r="P159" s="140">
        <v>1</v>
      </c>
      <c r="Q159" s="140"/>
      <c r="R159" s="140"/>
      <c r="S159" s="140"/>
      <c r="T159" s="198">
        <v>2261.32</v>
      </c>
      <c r="U159" s="143">
        <v>240.31</v>
      </c>
      <c r="V159" s="143">
        <v>15823.19</v>
      </c>
      <c r="W159" s="143"/>
      <c r="X159" s="149"/>
      <c r="Y159" s="149"/>
      <c r="Z159" s="200">
        <f t="shared" si="29"/>
        <v>5719.371166666667</v>
      </c>
      <c r="AA159" s="200">
        <f t="shared" si="35"/>
        <v>0</v>
      </c>
      <c r="AB159" s="200">
        <f t="shared" si="30"/>
        <v>0</v>
      </c>
      <c r="AC159" s="200">
        <f t="shared" si="31"/>
        <v>0</v>
      </c>
      <c r="AD159" s="200">
        <f t="shared" si="32"/>
        <v>0</v>
      </c>
      <c r="AE159" s="200">
        <f t="shared" si="33"/>
        <v>1715.81135</v>
      </c>
      <c r="AF159" s="200">
        <f t="shared" si="34"/>
        <v>4003.559816666667</v>
      </c>
      <c r="AG159" s="140" t="s">
        <v>35</v>
      </c>
      <c r="AH159" s="146" t="s">
        <v>250</v>
      </c>
      <c r="AI159" s="172"/>
      <c r="AJ159" s="172"/>
      <c r="AK159" s="172"/>
      <c r="AL159" s="172"/>
      <c r="AM159" s="172"/>
      <c r="AN159" s="172"/>
      <c r="AO159" s="172"/>
      <c r="AP159" s="172"/>
      <c r="AQ159" s="172"/>
      <c r="AR159" s="172"/>
      <c r="AS159" s="172"/>
      <c r="AT159" s="172"/>
      <c r="AU159" s="172"/>
      <c r="AV159" s="172"/>
      <c r="AW159" s="172"/>
      <c r="AX159" s="172"/>
      <c r="AY159" s="172"/>
      <c r="AZ159" s="172"/>
      <c r="BA159" s="172"/>
      <c r="BB159" s="172"/>
      <c r="BC159" s="172"/>
      <c r="BD159" s="172"/>
      <c r="BE159" s="172"/>
      <c r="BF159" s="172"/>
      <c r="BG159" s="172"/>
      <c r="BH159" s="172"/>
      <c r="BI159" s="172"/>
      <c r="BJ159" s="172"/>
      <c r="BK159" s="172"/>
      <c r="BL159" s="172"/>
      <c r="BM159" s="172"/>
      <c r="BN159" s="172"/>
      <c r="BO159" s="172"/>
      <c r="BP159" s="172"/>
      <c r="BQ159" s="172"/>
      <c r="BR159" s="172"/>
      <c r="BS159" s="172"/>
      <c r="BT159" s="172"/>
      <c r="BU159" s="172"/>
      <c r="BV159" s="172"/>
      <c r="BW159" s="172"/>
      <c r="BX159" s="172"/>
      <c r="BY159" s="172"/>
      <c r="BZ159" s="172"/>
      <c r="CA159" s="172"/>
      <c r="CB159" s="172"/>
      <c r="CC159" s="172"/>
      <c r="CD159" s="172"/>
      <c r="CE159" s="172"/>
      <c r="CF159" s="172"/>
      <c r="CG159" s="172"/>
      <c r="CH159" s="172"/>
      <c r="CI159" s="172"/>
      <c r="CJ159" s="172"/>
      <c r="CK159" s="172"/>
      <c r="CL159" s="172"/>
      <c r="CM159" s="172"/>
      <c r="CN159" s="172"/>
    </row>
    <row r="160" spans="1:92" s="148" customFormat="1" ht="22.5" customHeight="1" thickBot="1" thickTop="1">
      <c r="A160" s="139">
        <v>141</v>
      </c>
      <c r="B160" s="141">
        <v>157</v>
      </c>
      <c r="C160" s="141">
        <v>14522</v>
      </c>
      <c r="D160" s="141" t="s">
        <v>32</v>
      </c>
      <c r="E160" s="141" t="s">
        <v>58</v>
      </c>
      <c r="F160" s="141" t="s">
        <v>131</v>
      </c>
      <c r="G160" s="140">
        <v>1</v>
      </c>
      <c r="H160" s="141">
        <v>1</v>
      </c>
      <c r="I160" s="141"/>
      <c r="J160" s="141">
        <v>1</v>
      </c>
      <c r="K160" s="140"/>
      <c r="L160" s="140">
        <v>2</v>
      </c>
      <c r="M160" s="140">
        <v>1</v>
      </c>
      <c r="N160" s="141">
        <v>1</v>
      </c>
      <c r="O160" s="141"/>
      <c r="P160" s="141"/>
      <c r="Q160" s="141"/>
      <c r="R160" s="141">
        <v>1</v>
      </c>
      <c r="S160" s="141"/>
      <c r="T160" s="166">
        <v>1496.26</v>
      </c>
      <c r="U160" s="197">
        <v>136.29</v>
      </c>
      <c r="V160" s="197">
        <v>8927.45</v>
      </c>
      <c r="W160" s="197"/>
      <c r="X160" s="144"/>
      <c r="Y160" s="144"/>
      <c r="Z160" s="200">
        <f t="shared" si="29"/>
        <v>4895.713250000001</v>
      </c>
      <c r="AA160" s="200">
        <f t="shared" si="35"/>
        <v>0</v>
      </c>
      <c r="AB160" s="200">
        <f t="shared" si="30"/>
        <v>0</v>
      </c>
      <c r="AC160" s="200">
        <f t="shared" si="31"/>
        <v>489.5713250000001</v>
      </c>
      <c r="AD160" s="200">
        <f t="shared" si="32"/>
        <v>0</v>
      </c>
      <c r="AE160" s="200">
        <f t="shared" si="33"/>
        <v>0</v>
      </c>
      <c r="AF160" s="200">
        <f t="shared" si="34"/>
        <v>4406.141925000001</v>
      </c>
      <c r="AG160" s="140" t="s">
        <v>35</v>
      </c>
      <c r="AH160" s="146" t="s">
        <v>253</v>
      </c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  <c r="BI160" s="147"/>
      <c r="BJ160" s="147"/>
      <c r="BK160" s="147"/>
      <c r="BL160" s="147"/>
      <c r="BM160" s="147"/>
      <c r="BN160" s="147"/>
      <c r="BO160" s="147"/>
      <c r="BP160" s="147"/>
      <c r="BQ160" s="147"/>
      <c r="BR160" s="147"/>
      <c r="BS160" s="147"/>
      <c r="BT160" s="147"/>
      <c r="BU160" s="147"/>
      <c r="BV160" s="147"/>
      <c r="BW160" s="147"/>
      <c r="BX160" s="147"/>
      <c r="BY160" s="147"/>
      <c r="BZ160" s="147"/>
      <c r="CA160" s="147"/>
      <c r="CB160" s="147"/>
      <c r="CC160" s="147"/>
      <c r="CD160" s="147"/>
      <c r="CE160" s="147"/>
      <c r="CF160" s="147"/>
      <c r="CG160" s="147"/>
      <c r="CH160" s="147"/>
      <c r="CI160" s="147"/>
      <c r="CJ160" s="147"/>
      <c r="CK160" s="147"/>
      <c r="CL160" s="147"/>
      <c r="CM160" s="147"/>
      <c r="CN160" s="147"/>
    </row>
    <row r="161" spans="1:92" s="148" customFormat="1" ht="22.5" customHeight="1" thickBot="1" thickTop="1">
      <c r="A161" s="139"/>
      <c r="B161" s="140">
        <v>158</v>
      </c>
      <c r="C161" s="141">
        <v>13554</v>
      </c>
      <c r="D161" s="141" t="s">
        <v>32</v>
      </c>
      <c r="E161" s="141">
        <v>9</v>
      </c>
      <c r="F161" s="141" t="s">
        <v>155</v>
      </c>
      <c r="G161" s="140">
        <v>1</v>
      </c>
      <c r="H161" s="141">
        <v>1</v>
      </c>
      <c r="I161" s="141"/>
      <c r="J161" s="141">
        <v>1</v>
      </c>
      <c r="K161" s="140"/>
      <c r="L161" s="140">
        <v>3</v>
      </c>
      <c r="M161" s="141">
        <v>1</v>
      </c>
      <c r="N161" s="141">
        <v>1</v>
      </c>
      <c r="O161" s="141"/>
      <c r="P161" s="141"/>
      <c r="Q161" s="141"/>
      <c r="R161" s="141"/>
      <c r="S161" s="141"/>
      <c r="T161" s="198">
        <v>9974</v>
      </c>
      <c r="U161" s="177"/>
      <c r="V161" s="143">
        <v>27516.81</v>
      </c>
      <c r="W161" s="143"/>
      <c r="X161" s="144"/>
      <c r="Y161" s="144"/>
      <c r="Z161" s="200">
        <f t="shared" si="29"/>
        <v>10834.603333333334</v>
      </c>
      <c r="AA161" s="200">
        <f t="shared" si="35"/>
        <v>0</v>
      </c>
      <c r="AB161" s="200">
        <f t="shared" si="30"/>
        <v>0</v>
      </c>
      <c r="AC161" s="200">
        <f t="shared" si="31"/>
        <v>0</v>
      </c>
      <c r="AD161" s="200">
        <f t="shared" si="32"/>
        <v>0</v>
      </c>
      <c r="AE161" s="200">
        <f t="shared" si="33"/>
        <v>0</v>
      </c>
      <c r="AF161" s="200">
        <f t="shared" si="34"/>
        <v>10834.603333333334</v>
      </c>
      <c r="AG161" s="140" t="s">
        <v>35</v>
      </c>
      <c r="AH161" s="146" t="s">
        <v>261</v>
      </c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  <c r="BI161" s="147"/>
      <c r="BJ161" s="147"/>
      <c r="BK161" s="147"/>
      <c r="BL161" s="147"/>
      <c r="BM161" s="147"/>
      <c r="BN161" s="147"/>
      <c r="BO161" s="147"/>
      <c r="BP161" s="147"/>
      <c r="BQ161" s="147"/>
      <c r="BR161" s="147"/>
      <c r="BS161" s="147"/>
      <c r="BT161" s="147"/>
      <c r="BU161" s="147"/>
      <c r="BV161" s="147"/>
      <c r="BW161" s="147"/>
      <c r="BX161" s="147"/>
      <c r="BY161" s="147"/>
      <c r="BZ161" s="147"/>
      <c r="CA161" s="147"/>
      <c r="CB161" s="147"/>
      <c r="CC161" s="147"/>
      <c r="CD161" s="147"/>
      <c r="CE161" s="147"/>
      <c r="CF161" s="147"/>
      <c r="CG161" s="147"/>
      <c r="CH161" s="147"/>
      <c r="CI161" s="147"/>
      <c r="CJ161" s="147"/>
      <c r="CK161" s="147"/>
      <c r="CL161" s="147"/>
      <c r="CM161" s="147"/>
      <c r="CN161" s="147"/>
    </row>
    <row r="162" spans="1:92" s="104" customFormat="1" ht="22.5" customHeight="1" thickBot="1" thickTop="1">
      <c r="A162" s="95">
        <v>77</v>
      </c>
      <c r="B162" s="96"/>
      <c r="C162" s="97"/>
      <c r="D162" s="98"/>
      <c r="E162" s="98"/>
      <c r="F162" s="98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9"/>
      <c r="U162" s="100"/>
      <c r="V162" s="100"/>
      <c r="W162" s="100"/>
      <c r="X162" s="100"/>
      <c r="Y162" s="100"/>
      <c r="Z162" s="97"/>
      <c r="AA162" s="97"/>
      <c r="AB162" s="97"/>
      <c r="AC162" s="97"/>
      <c r="AD162" s="97"/>
      <c r="AE162" s="97"/>
      <c r="AF162" s="97"/>
      <c r="AG162" s="101"/>
      <c r="AH162" s="102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  <c r="BL162" s="103"/>
      <c r="BM162" s="103"/>
      <c r="BN162" s="103"/>
      <c r="BO162" s="103"/>
      <c r="BP162" s="103"/>
      <c r="BQ162" s="103"/>
      <c r="BR162" s="103"/>
      <c r="BS162" s="103"/>
      <c r="BT162" s="103"/>
      <c r="BU162" s="103"/>
      <c r="BV162" s="103"/>
      <c r="BW162" s="103"/>
      <c r="BX162" s="103"/>
      <c r="BY162" s="103"/>
      <c r="BZ162" s="103"/>
      <c r="CA162" s="103"/>
      <c r="CB162" s="103"/>
      <c r="CC162" s="103"/>
      <c r="CD162" s="103"/>
      <c r="CE162" s="103"/>
      <c r="CF162" s="103"/>
      <c r="CG162" s="103"/>
      <c r="CH162" s="103"/>
      <c r="CI162" s="103"/>
      <c r="CJ162" s="103"/>
      <c r="CK162" s="103"/>
      <c r="CL162" s="103"/>
      <c r="CM162" s="103"/>
      <c r="CN162" s="103"/>
    </row>
    <row r="163" spans="1:92" s="104" customFormat="1" ht="22.5" customHeight="1" thickBot="1" thickTop="1">
      <c r="A163" s="95">
        <v>185</v>
      </c>
      <c r="B163" s="96"/>
      <c r="C163" s="97"/>
      <c r="D163" s="98"/>
      <c r="E163" s="98"/>
      <c r="F163" s="98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9"/>
      <c r="U163" s="100"/>
      <c r="V163" s="100"/>
      <c r="W163" s="100"/>
      <c r="X163" s="100"/>
      <c r="Y163" s="100"/>
      <c r="Z163" s="97"/>
      <c r="AA163" s="97"/>
      <c r="AB163" s="97"/>
      <c r="AC163" s="97"/>
      <c r="AD163" s="97"/>
      <c r="AE163" s="97"/>
      <c r="AF163" s="97"/>
      <c r="AG163" s="101"/>
      <c r="AH163" s="102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  <c r="BL163" s="103"/>
      <c r="BM163" s="103"/>
      <c r="BN163" s="103"/>
      <c r="BO163" s="103"/>
      <c r="BP163" s="103"/>
      <c r="BQ163" s="103"/>
      <c r="BR163" s="103"/>
      <c r="BS163" s="103"/>
      <c r="BT163" s="103"/>
      <c r="BU163" s="103"/>
      <c r="BV163" s="103"/>
      <c r="BW163" s="103"/>
      <c r="BX163" s="103"/>
      <c r="BY163" s="103"/>
      <c r="BZ163" s="103"/>
      <c r="CA163" s="103"/>
      <c r="CB163" s="103"/>
      <c r="CC163" s="103"/>
      <c r="CD163" s="103"/>
      <c r="CE163" s="103"/>
      <c r="CF163" s="103"/>
      <c r="CG163" s="103"/>
      <c r="CH163" s="103"/>
      <c r="CI163" s="103"/>
      <c r="CJ163" s="103"/>
      <c r="CK163" s="103"/>
      <c r="CL163" s="103"/>
      <c r="CM163" s="103"/>
      <c r="CN163" s="103"/>
    </row>
    <row r="164" spans="1:92" s="74" customFormat="1" ht="22.5" customHeight="1" thickBot="1" thickTop="1">
      <c r="A164" s="67">
        <v>140</v>
      </c>
      <c r="B164" s="76"/>
      <c r="C164" s="86"/>
      <c r="D164" s="77"/>
      <c r="E164" s="77"/>
      <c r="F164" s="77"/>
      <c r="G164" s="76"/>
      <c r="H164" s="76"/>
      <c r="I164" s="76"/>
      <c r="J164" s="76"/>
      <c r="K164" s="79"/>
      <c r="L164" s="79"/>
      <c r="M164" s="79"/>
      <c r="N164" s="76"/>
      <c r="O164" s="76"/>
      <c r="P164" s="76"/>
      <c r="Q164" s="76"/>
      <c r="R164" s="76"/>
      <c r="S164" s="76"/>
      <c r="T164" s="87"/>
      <c r="U164" s="81"/>
      <c r="V164" s="81"/>
      <c r="W164" s="81"/>
      <c r="X164" s="81"/>
      <c r="Y164" s="81"/>
      <c r="Z164" s="79"/>
      <c r="AA164" s="79"/>
      <c r="AB164" s="79"/>
      <c r="AC164" s="79"/>
      <c r="AD164" s="79"/>
      <c r="AE164" s="79"/>
      <c r="AF164" s="79"/>
      <c r="AG164" s="80"/>
      <c r="AH164" s="84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</row>
    <row r="165" spans="1:92" s="113" customFormat="1" ht="22.5" customHeight="1" thickBot="1" thickTop="1">
      <c r="A165" s="112">
        <v>175</v>
      </c>
      <c r="B165" s="28"/>
      <c r="C165" s="12"/>
      <c r="D165" s="44"/>
      <c r="E165" s="44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14"/>
      <c r="T165" s="115"/>
      <c r="U165" s="23"/>
      <c r="V165" s="116"/>
      <c r="W165" s="116"/>
      <c r="X165" s="116"/>
      <c r="Y165" s="116"/>
      <c r="Z165" s="12"/>
      <c r="AA165" s="12"/>
      <c r="AB165" s="12"/>
      <c r="AC165" s="12"/>
      <c r="AD165" s="12"/>
      <c r="AE165" s="12"/>
      <c r="AF165" s="12"/>
      <c r="AG165" s="14"/>
      <c r="AH165" s="45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</row>
    <row r="166" spans="1:92" s="113" customFormat="1" ht="22.5" customHeight="1" thickBot="1" thickTop="1">
      <c r="A166" s="112">
        <v>71</v>
      </c>
      <c r="B166" s="28"/>
      <c r="C166" s="12"/>
      <c r="D166" s="44"/>
      <c r="E166" s="44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17"/>
      <c r="U166" s="23"/>
      <c r="V166" s="23"/>
      <c r="W166" s="23"/>
      <c r="X166" s="23"/>
      <c r="Y166" s="23"/>
      <c r="Z166" s="12"/>
      <c r="AA166" s="12"/>
      <c r="AB166" s="12"/>
      <c r="AC166" s="12"/>
      <c r="AD166" s="12"/>
      <c r="AE166" s="12"/>
      <c r="AF166" s="12"/>
      <c r="AG166" s="14"/>
      <c r="AH166" s="54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</row>
    <row r="167" spans="1:92" s="124" customFormat="1" ht="22.5" customHeight="1" thickBot="1" thickTop="1">
      <c r="A167" s="118">
        <v>38</v>
      </c>
      <c r="B167" s="119"/>
      <c r="C167" s="105"/>
      <c r="D167" s="120"/>
      <c r="E167" s="120"/>
      <c r="F167" s="120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6"/>
      <c r="U167" s="107"/>
      <c r="V167" s="107"/>
      <c r="W167" s="107"/>
      <c r="X167" s="107"/>
      <c r="Y167" s="107"/>
      <c r="Z167" s="105"/>
      <c r="AA167" s="105"/>
      <c r="AB167" s="105"/>
      <c r="AC167" s="105"/>
      <c r="AD167" s="105"/>
      <c r="AE167" s="105"/>
      <c r="AF167" s="105"/>
      <c r="AG167" s="121"/>
      <c r="AH167" s="122"/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23"/>
      <c r="BD167" s="123"/>
      <c r="BE167" s="123"/>
      <c r="BF167" s="123"/>
      <c r="BG167" s="123"/>
      <c r="BH167" s="123"/>
      <c r="BI167" s="123"/>
      <c r="BJ167" s="123"/>
      <c r="BK167" s="123"/>
      <c r="BL167" s="123"/>
      <c r="BM167" s="123"/>
      <c r="BN167" s="123"/>
      <c r="BO167" s="123"/>
      <c r="BP167" s="123"/>
      <c r="BQ167" s="123"/>
      <c r="BR167" s="123"/>
      <c r="BS167" s="123"/>
      <c r="BT167" s="123"/>
      <c r="BU167" s="123"/>
      <c r="BV167" s="123"/>
      <c r="BW167" s="123"/>
      <c r="BX167" s="123"/>
      <c r="BY167" s="123"/>
      <c r="BZ167" s="123"/>
      <c r="CA167" s="123"/>
      <c r="CB167" s="123"/>
      <c r="CC167" s="123"/>
      <c r="CD167" s="123"/>
      <c r="CE167" s="123"/>
      <c r="CF167" s="123"/>
      <c r="CG167" s="123"/>
      <c r="CH167" s="123"/>
      <c r="CI167" s="123"/>
      <c r="CJ167" s="123"/>
      <c r="CK167" s="123"/>
      <c r="CL167" s="123"/>
      <c r="CM167" s="123"/>
      <c r="CN167" s="123"/>
    </row>
    <row r="168" spans="1:92" s="113" customFormat="1" ht="22.5" customHeight="1" thickBot="1" thickTop="1">
      <c r="A168" s="112">
        <v>188</v>
      </c>
      <c r="B168" s="28"/>
      <c r="C168" s="12"/>
      <c r="D168" s="44"/>
      <c r="E168" s="44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17"/>
      <c r="U168" s="23"/>
      <c r="V168" s="23"/>
      <c r="W168" s="23"/>
      <c r="X168" s="23"/>
      <c r="Y168" s="23"/>
      <c r="Z168" s="12"/>
      <c r="AA168" s="12"/>
      <c r="AB168" s="12"/>
      <c r="AC168" s="12"/>
      <c r="AD168" s="12"/>
      <c r="AE168" s="12"/>
      <c r="AF168" s="12"/>
      <c r="AG168" s="14"/>
      <c r="AH168" s="54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</row>
    <row r="169" spans="1:92" s="113" customFormat="1" ht="51" customHeight="1" thickBot="1" thickTop="1">
      <c r="A169" s="112">
        <v>265</v>
      </c>
      <c r="B169" s="125"/>
      <c r="C169" s="126"/>
      <c r="D169" s="127"/>
      <c r="E169" s="127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8"/>
      <c r="T169" s="129"/>
      <c r="U169" s="130"/>
      <c r="V169" s="130"/>
      <c r="W169" s="130"/>
      <c r="X169" s="130"/>
      <c r="Y169" s="130"/>
      <c r="Z169" s="126"/>
      <c r="AA169" s="126"/>
      <c r="AB169" s="126"/>
      <c r="AC169" s="126"/>
      <c r="AD169" s="126"/>
      <c r="AE169" s="126"/>
      <c r="AF169" s="126"/>
      <c r="AG169" s="14"/>
      <c r="AH169" s="14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</row>
    <row r="170" spans="1:92" s="124" customFormat="1" ht="22.5" customHeight="1" thickBot="1" thickTop="1">
      <c r="A170" s="118">
        <v>261</v>
      </c>
      <c r="B170" s="119"/>
      <c r="C170" s="105"/>
      <c r="D170" s="120"/>
      <c r="E170" s="120"/>
      <c r="F170" s="120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6"/>
      <c r="U170" s="107"/>
      <c r="V170" s="107"/>
      <c r="W170" s="107"/>
      <c r="X170" s="107"/>
      <c r="Y170" s="107"/>
      <c r="Z170" s="105"/>
      <c r="AA170" s="105"/>
      <c r="AB170" s="105"/>
      <c r="AC170" s="105"/>
      <c r="AD170" s="105"/>
      <c r="AE170" s="105"/>
      <c r="AF170" s="105"/>
      <c r="AG170" s="121"/>
      <c r="AH170" s="121"/>
      <c r="AI170" s="123"/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3"/>
      <c r="BD170" s="123"/>
      <c r="BE170" s="123"/>
      <c r="BF170" s="123"/>
      <c r="BG170" s="123"/>
      <c r="BH170" s="123"/>
      <c r="BI170" s="123"/>
      <c r="BJ170" s="123"/>
      <c r="BK170" s="123"/>
      <c r="BL170" s="123"/>
      <c r="BM170" s="123"/>
      <c r="BN170" s="123"/>
      <c r="BO170" s="123"/>
      <c r="BP170" s="123"/>
      <c r="BQ170" s="123"/>
      <c r="BR170" s="123"/>
      <c r="BS170" s="123"/>
      <c r="BT170" s="123"/>
      <c r="BU170" s="123"/>
      <c r="BV170" s="123"/>
      <c r="BW170" s="123"/>
      <c r="BX170" s="123"/>
      <c r="BY170" s="123"/>
      <c r="BZ170" s="123"/>
      <c r="CA170" s="123"/>
      <c r="CB170" s="123"/>
      <c r="CC170" s="123"/>
      <c r="CD170" s="123"/>
      <c r="CE170" s="123"/>
      <c r="CF170" s="123"/>
      <c r="CG170" s="123"/>
      <c r="CH170" s="123"/>
      <c r="CI170" s="123"/>
      <c r="CJ170" s="123"/>
      <c r="CK170" s="123"/>
      <c r="CL170" s="123"/>
      <c r="CM170" s="123"/>
      <c r="CN170" s="123"/>
    </row>
    <row r="171" spans="1:92" s="134" customFormat="1" ht="22.5" customHeight="1" thickBot="1" thickTop="1">
      <c r="A171" s="131">
        <v>241</v>
      </c>
      <c r="B171" s="68"/>
      <c r="C171" s="69"/>
      <c r="D171" s="70"/>
      <c r="E171" s="70"/>
      <c r="F171" s="70"/>
      <c r="G171" s="68"/>
      <c r="H171" s="68"/>
      <c r="I171" s="68"/>
      <c r="J171" s="68"/>
      <c r="K171" s="85"/>
      <c r="L171" s="85"/>
      <c r="M171" s="71"/>
      <c r="N171" s="68"/>
      <c r="O171" s="68"/>
      <c r="P171" s="68"/>
      <c r="Q171" s="71"/>
      <c r="R171" s="68"/>
      <c r="S171" s="68"/>
      <c r="T171" s="132"/>
      <c r="U171" s="72"/>
      <c r="V171" s="72"/>
      <c r="W171" s="72"/>
      <c r="X171" s="72"/>
      <c r="Y171" s="72"/>
      <c r="Z171" s="71"/>
      <c r="AA171" s="71"/>
      <c r="AB171" s="71"/>
      <c r="AC171" s="71"/>
      <c r="AD171" s="71"/>
      <c r="AE171" s="71"/>
      <c r="AF171" s="71"/>
      <c r="AG171" s="75"/>
      <c r="AH171" s="75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  <c r="AU171" s="133"/>
      <c r="AV171" s="133"/>
      <c r="AW171" s="133"/>
      <c r="AX171" s="133"/>
      <c r="AY171" s="133"/>
      <c r="AZ171" s="133"/>
      <c r="BA171" s="133"/>
      <c r="BB171" s="133"/>
      <c r="BC171" s="133"/>
      <c r="BD171" s="133"/>
      <c r="BE171" s="133"/>
      <c r="BF171" s="133"/>
      <c r="BG171" s="133"/>
      <c r="BH171" s="133"/>
      <c r="BI171" s="133"/>
      <c r="BJ171" s="133"/>
      <c r="BK171" s="133"/>
      <c r="BL171" s="133"/>
      <c r="BM171" s="133"/>
      <c r="BN171" s="133"/>
      <c r="BO171" s="133"/>
      <c r="BP171" s="133"/>
      <c r="BQ171" s="133"/>
      <c r="BR171" s="133"/>
      <c r="BS171" s="133"/>
      <c r="BT171" s="133"/>
      <c r="BU171" s="133"/>
      <c r="BV171" s="133"/>
      <c r="BW171" s="133"/>
      <c r="BX171" s="133"/>
      <c r="BY171" s="133"/>
      <c r="BZ171" s="133"/>
      <c r="CA171" s="133"/>
      <c r="CB171" s="133"/>
      <c r="CC171" s="133"/>
      <c r="CD171" s="133"/>
      <c r="CE171" s="133"/>
      <c r="CF171" s="133"/>
      <c r="CG171" s="133"/>
      <c r="CH171" s="133"/>
      <c r="CI171" s="133"/>
      <c r="CJ171" s="133"/>
      <c r="CK171" s="133"/>
      <c r="CL171" s="133"/>
      <c r="CM171" s="133"/>
      <c r="CN171" s="133"/>
    </row>
    <row r="172" spans="1:92" s="113" customFormat="1" ht="22.5" customHeight="1" thickBot="1" thickTop="1">
      <c r="A172" s="112">
        <v>79</v>
      </c>
      <c r="B172" s="28"/>
      <c r="C172" s="12"/>
      <c r="D172" s="44"/>
      <c r="E172" s="44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17"/>
      <c r="U172" s="23"/>
      <c r="V172" s="23"/>
      <c r="W172" s="23"/>
      <c r="X172" s="23"/>
      <c r="Y172" s="23"/>
      <c r="Z172" s="12"/>
      <c r="AA172" s="12"/>
      <c r="AB172" s="12"/>
      <c r="AC172" s="12"/>
      <c r="AD172" s="12"/>
      <c r="AE172" s="12"/>
      <c r="AF172" s="12"/>
      <c r="AG172" s="14"/>
      <c r="AH172" s="54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</row>
    <row r="173" spans="1:92" s="74" customFormat="1" ht="22.5" customHeight="1" thickBot="1" thickTop="1">
      <c r="A173" s="67">
        <v>211</v>
      </c>
      <c r="B173" s="76"/>
      <c r="C173" s="82"/>
      <c r="D173" s="77"/>
      <c r="E173" s="77"/>
      <c r="F173" s="77"/>
      <c r="G173" s="76"/>
      <c r="H173" s="76"/>
      <c r="I173" s="76"/>
      <c r="J173" s="76"/>
      <c r="K173" s="83"/>
      <c r="L173" s="83"/>
      <c r="M173" s="79"/>
      <c r="N173" s="76"/>
      <c r="O173" s="76"/>
      <c r="P173" s="76"/>
      <c r="Q173" s="79"/>
      <c r="R173" s="76"/>
      <c r="S173" s="76"/>
      <c r="T173" s="81"/>
      <c r="U173" s="81"/>
      <c r="V173" s="81"/>
      <c r="W173" s="81"/>
      <c r="X173" s="81"/>
      <c r="Y173" s="81"/>
      <c r="Z173" s="79"/>
      <c r="AA173" s="79"/>
      <c r="AB173" s="79"/>
      <c r="AC173" s="79"/>
      <c r="AD173" s="79"/>
      <c r="AE173" s="79"/>
      <c r="AF173" s="79"/>
      <c r="AG173" s="80"/>
      <c r="AH173" s="80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</row>
    <row r="174" spans="1:92" s="104" customFormat="1" ht="22.5" customHeight="1" thickBot="1" thickTop="1">
      <c r="A174" s="95">
        <v>205</v>
      </c>
      <c r="B174" s="96"/>
      <c r="C174" s="97"/>
      <c r="D174" s="98"/>
      <c r="E174" s="98"/>
      <c r="F174" s="98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9"/>
      <c r="U174" s="100"/>
      <c r="V174" s="100"/>
      <c r="W174" s="100"/>
      <c r="X174" s="100"/>
      <c r="Y174" s="100"/>
      <c r="Z174" s="97"/>
      <c r="AA174" s="97"/>
      <c r="AB174" s="97"/>
      <c r="AC174" s="97"/>
      <c r="AD174" s="97"/>
      <c r="AE174" s="97"/>
      <c r="AF174" s="97"/>
      <c r="AG174" s="101"/>
      <c r="AH174" s="102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03"/>
      <c r="BO174" s="103"/>
      <c r="BP174" s="103"/>
      <c r="BQ174" s="103"/>
      <c r="BR174" s="103"/>
      <c r="BS174" s="103"/>
      <c r="BT174" s="103"/>
      <c r="BU174" s="103"/>
      <c r="BV174" s="103"/>
      <c r="BW174" s="103"/>
      <c r="BX174" s="103"/>
      <c r="BY174" s="103"/>
      <c r="BZ174" s="103"/>
      <c r="CA174" s="103"/>
      <c r="CB174" s="103"/>
      <c r="CC174" s="103"/>
      <c r="CD174" s="103"/>
      <c r="CE174" s="103"/>
      <c r="CF174" s="103"/>
      <c r="CG174" s="103"/>
      <c r="CH174" s="103"/>
      <c r="CI174" s="103"/>
      <c r="CJ174" s="103"/>
      <c r="CK174" s="103"/>
      <c r="CL174" s="103"/>
      <c r="CM174" s="103"/>
      <c r="CN174" s="103"/>
    </row>
    <row r="175" spans="1:92" s="104" customFormat="1" ht="22.5" customHeight="1" thickBot="1" thickTop="1">
      <c r="A175" s="95">
        <v>151</v>
      </c>
      <c r="B175" s="96"/>
      <c r="C175" s="97"/>
      <c r="D175" s="98"/>
      <c r="E175" s="98"/>
      <c r="F175" s="98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9"/>
      <c r="U175" s="100"/>
      <c r="V175" s="100"/>
      <c r="W175" s="100"/>
      <c r="X175" s="100"/>
      <c r="Y175" s="100"/>
      <c r="Z175" s="97"/>
      <c r="AA175" s="97"/>
      <c r="AB175" s="97"/>
      <c r="AC175" s="97"/>
      <c r="AD175" s="97"/>
      <c r="AE175" s="97"/>
      <c r="AF175" s="97"/>
      <c r="AG175" s="101"/>
      <c r="AH175" s="102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  <c r="BL175" s="103"/>
      <c r="BM175" s="103"/>
      <c r="BN175" s="103"/>
      <c r="BO175" s="103"/>
      <c r="BP175" s="103"/>
      <c r="BQ175" s="103"/>
      <c r="BR175" s="103"/>
      <c r="BS175" s="103"/>
      <c r="BT175" s="103"/>
      <c r="BU175" s="103"/>
      <c r="BV175" s="103"/>
      <c r="BW175" s="103"/>
      <c r="BX175" s="103"/>
      <c r="BY175" s="103"/>
      <c r="BZ175" s="103"/>
      <c r="CA175" s="103"/>
      <c r="CB175" s="103"/>
      <c r="CC175" s="103"/>
      <c r="CD175" s="103"/>
      <c r="CE175" s="103"/>
      <c r="CF175" s="103"/>
      <c r="CG175" s="103"/>
      <c r="CH175" s="103"/>
      <c r="CI175" s="103"/>
      <c r="CJ175" s="103"/>
      <c r="CK175" s="103"/>
      <c r="CL175" s="103"/>
      <c r="CM175" s="103"/>
      <c r="CN175" s="103"/>
    </row>
    <row r="176" spans="1:92" s="104" customFormat="1" ht="22.5" customHeight="1" thickBot="1" thickTop="1">
      <c r="A176" s="95">
        <v>242</v>
      </c>
      <c r="B176" s="96"/>
      <c r="C176" s="97"/>
      <c r="D176" s="98"/>
      <c r="E176" s="98"/>
      <c r="F176" s="98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9"/>
      <c r="U176" s="100"/>
      <c r="V176" s="100"/>
      <c r="W176" s="100"/>
      <c r="X176" s="100"/>
      <c r="Y176" s="100"/>
      <c r="Z176" s="97"/>
      <c r="AA176" s="97"/>
      <c r="AB176" s="97"/>
      <c r="AC176" s="97"/>
      <c r="AD176" s="97"/>
      <c r="AE176" s="97"/>
      <c r="AF176" s="97"/>
      <c r="AG176" s="101"/>
      <c r="AH176" s="101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  <c r="BD176" s="103"/>
      <c r="BE176" s="103"/>
      <c r="BF176" s="103"/>
      <c r="BG176" s="103"/>
      <c r="BH176" s="103"/>
      <c r="BI176" s="103"/>
      <c r="BJ176" s="103"/>
      <c r="BK176" s="103"/>
      <c r="BL176" s="103"/>
      <c r="BM176" s="103"/>
      <c r="BN176" s="103"/>
      <c r="BO176" s="103"/>
      <c r="BP176" s="103"/>
      <c r="BQ176" s="103"/>
      <c r="BR176" s="103"/>
      <c r="BS176" s="103"/>
      <c r="BT176" s="103"/>
      <c r="BU176" s="103"/>
      <c r="BV176" s="103"/>
      <c r="BW176" s="103"/>
      <c r="BX176" s="103"/>
      <c r="BY176" s="103"/>
      <c r="BZ176" s="103"/>
      <c r="CA176" s="103"/>
      <c r="CB176" s="103"/>
      <c r="CC176" s="103"/>
      <c r="CD176" s="103"/>
      <c r="CE176" s="103"/>
      <c r="CF176" s="103"/>
      <c r="CG176" s="103"/>
      <c r="CH176" s="103"/>
      <c r="CI176" s="103"/>
      <c r="CJ176" s="103"/>
      <c r="CK176" s="103"/>
      <c r="CL176" s="103"/>
      <c r="CM176" s="103"/>
      <c r="CN176" s="103"/>
    </row>
    <row r="177" spans="1:92" s="104" customFormat="1" ht="22.5" customHeight="1" thickBot="1" thickTop="1">
      <c r="A177" s="95">
        <v>202</v>
      </c>
      <c r="B177" s="96"/>
      <c r="C177" s="97"/>
      <c r="D177" s="98"/>
      <c r="E177" s="98"/>
      <c r="F177" s="98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9"/>
      <c r="U177" s="100"/>
      <c r="V177" s="100"/>
      <c r="W177" s="100"/>
      <c r="X177" s="100"/>
      <c r="Y177" s="100"/>
      <c r="Z177" s="97"/>
      <c r="AA177" s="97"/>
      <c r="AB177" s="97"/>
      <c r="AC177" s="97"/>
      <c r="AD177" s="97"/>
      <c r="AE177" s="97"/>
      <c r="AF177" s="97"/>
      <c r="AG177" s="101"/>
      <c r="AH177" s="102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  <c r="BG177" s="103"/>
      <c r="BH177" s="103"/>
      <c r="BI177" s="103"/>
      <c r="BJ177" s="103"/>
      <c r="BK177" s="103"/>
      <c r="BL177" s="103"/>
      <c r="BM177" s="103"/>
      <c r="BN177" s="103"/>
      <c r="BO177" s="103"/>
      <c r="BP177" s="103"/>
      <c r="BQ177" s="103"/>
      <c r="BR177" s="103"/>
      <c r="BS177" s="103"/>
      <c r="BT177" s="103"/>
      <c r="BU177" s="103"/>
      <c r="BV177" s="103"/>
      <c r="BW177" s="103"/>
      <c r="BX177" s="103"/>
      <c r="BY177" s="103"/>
      <c r="BZ177" s="103"/>
      <c r="CA177" s="103"/>
      <c r="CB177" s="103"/>
      <c r="CC177" s="103"/>
      <c r="CD177" s="103"/>
      <c r="CE177" s="103"/>
      <c r="CF177" s="103"/>
      <c r="CG177" s="103"/>
      <c r="CH177" s="103"/>
      <c r="CI177" s="103"/>
      <c r="CJ177" s="103"/>
      <c r="CK177" s="103"/>
      <c r="CL177" s="103"/>
      <c r="CM177" s="103"/>
      <c r="CN177" s="103"/>
    </row>
    <row r="178" spans="1:92" s="90" customFormat="1" ht="22.5" customHeight="1" thickBot="1" thickTop="1">
      <c r="A178" s="88">
        <v>171</v>
      </c>
      <c r="B178" s="91"/>
      <c r="C178" s="92"/>
      <c r="D178" s="109"/>
      <c r="E178" s="109"/>
      <c r="F178" s="109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110"/>
      <c r="U178" s="111"/>
      <c r="V178" s="111"/>
      <c r="W178" s="111"/>
      <c r="X178" s="111"/>
      <c r="Y178" s="111"/>
      <c r="Z178" s="92"/>
      <c r="AA178" s="92"/>
      <c r="AB178" s="92"/>
      <c r="AC178" s="92"/>
      <c r="AD178" s="92"/>
      <c r="AE178" s="92"/>
      <c r="AF178" s="92"/>
      <c r="AG178" s="93"/>
      <c r="AH178" s="94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</row>
    <row r="179" spans="1:92" s="104" customFormat="1" ht="22.5" customHeight="1" thickBot="1" thickTop="1">
      <c r="A179" s="95">
        <v>89</v>
      </c>
      <c r="B179" s="96"/>
      <c r="C179" s="97"/>
      <c r="D179" s="98"/>
      <c r="E179" s="98"/>
      <c r="F179" s="98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9"/>
      <c r="U179" s="100"/>
      <c r="V179" s="100"/>
      <c r="W179" s="100"/>
      <c r="X179" s="100"/>
      <c r="Y179" s="100"/>
      <c r="Z179" s="97"/>
      <c r="AA179" s="97"/>
      <c r="AB179" s="97"/>
      <c r="AC179" s="97"/>
      <c r="AD179" s="97"/>
      <c r="AE179" s="97"/>
      <c r="AF179" s="97"/>
      <c r="AG179" s="101"/>
      <c r="AH179" s="102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  <c r="BD179" s="103"/>
      <c r="BE179" s="103"/>
      <c r="BF179" s="103"/>
      <c r="BG179" s="103"/>
      <c r="BH179" s="103"/>
      <c r="BI179" s="103"/>
      <c r="BJ179" s="103"/>
      <c r="BK179" s="103"/>
      <c r="BL179" s="103"/>
      <c r="BM179" s="103"/>
      <c r="BN179" s="103"/>
      <c r="BO179" s="103"/>
      <c r="BP179" s="103"/>
      <c r="BQ179" s="103"/>
      <c r="BR179" s="103"/>
      <c r="BS179" s="103"/>
      <c r="BT179" s="103"/>
      <c r="BU179" s="103"/>
      <c r="BV179" s="103"/>
      <c r="BW179" s="103"/>
      <c r="BX179" s="103"/>
      <c r="BY179" s="103"/>
      <c r="BZ179" s="103"/>
      <c r="CA179" s="103"/>
      <c r="CB179" s="103"/>
      <c r="CC179" s="103"/>
      <c r="CD179" s="103"/>
      <c r="CE179" s="103"/>
      <c r="CF179" s="103"/>
      <c r="CG179" s="103"/>
      <c r="CH179" s="103"/>
      <c r="CI179" s="103"/>
      <c r="CJ179" s="103"/>
      <c r="CK179" s="103"/>
      <c r="CL179" s="103"/>
      <c r="CM179" s="103"/>
      <c r="CN179" s="103"/>
    </row>
    <row r="180" spans="1:92" s="90" customFormat="1" ht="22.5" customHeight="1" thickBot="1" thickTop="1">
      <c r="A180" s="88">
        <v>200</v>
      </c>
      <c r="B180" s="91"/>
      <c r="C180" s="92"/>
      <c r="D180" s="109"/>
      <c r="E180" s="109"/>
      <c r="F180" s="109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110"/>
      <c r="U180" s="111"/>
      <c r="V180" s="111"/>
      <c r="W180" s="111"/>
      <c r="X180" s="111"/>
      <c r="Y180" s="111"/>
      <c r="Z180" s="92"/>
      <c r="AA180" s="92"/>
      <c r="AB180" s="92"/>
      <c r="AC180" s="92"/>
      <c r="AD180" s="92"/>
      <c r="AE180" s="92"/>
      <c r="AF180" s="92"/>
      <c r="AG180" s="93"/>
      <c r="AH180" s="93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</row>
    <row r="181" spans="1:92" s="104" customFormat="1" ht="22.5" customHeight="1" thickBot="1" thickTop="1">
      <c r="A181" s="95">
        <v>10</v>
      </c>
      <c r="B181" s="96"/>
      <c r="C181" s="97"/>
      <c r="D181" s="98"/>
      <c r="E181" s="98"/>
      <c r="F181" s="98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9"/>
      <c r="U181" s="100"/>
      <c r="V181" s="100"/>
      <c r="W181" s="100"/>
      <c r="X181" s="100"/>
      <c r="Y181" s="100"/>
      <c r="Z181" s="97"/>
      <c r="AA181" s="97"/>
      <c r="AB181" s="97"/>
      <c r="AC181" s="97"/>
      <c r="AD181" s="97"/>
      <c r="AE181" s="97"/>
      <c r="AF181" s="97"/>
      <c r="AG181" s="101"/>
      <c r="AH181" s="102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3"/>
      <c r="BN181" s="103"/>
      <c r="BO181" s="103"/>
      <c r="BP181" s="103"/>
      <c r="BQ181" s="103"/>
      <c r="BR181" s="103"/>
      <c r="BS181" s="103"/>
      <c r="BT181" s="103"/>
      <c r="BU181" s="103"/>
      <c r="BV181" s="103"/>
      <c r="BW181" s="103"/>
      <c r="BX181" s="103"/>
      <c r="BY181" s="103"/>
      <c r="BZ181" s="103"/>
      <c r="CA181" s="103"/>
      <c r="CB181" s="103"/>
      <c r="CC181" s="103"/>
      <c r="CD181" s="103"/>
      <c r="CE181" s="103"/>
      <c r="CF181" s="103"/>
      <c r="CG181" s="103"/>
      <c r="CH181" s="103"/>
      <c r="CI181" s="103"/>
      <c r="CJ181" s="103"/>
      <c r="CK181" s="103"/>
      <c r="CL181" s="103"/>
      <c r="CM181" s="103"/>
      <c r="CN181" s="103"/>
    </row>
    <row r="182" spans="1:92" s="74" customFormat="1" ht="22.5" customHeight="1" thickBot="1" thickTop="1">
      <c r="A182" s="67">
        <v>152</v>
      </c>
      <c r="B182" s="76"/>
      <c r="C182" s="82"/>
      <c r="D182" s="77"/>
      <c r="E182" s="77"/>
      <c r="F182" s="77"/>
      <c r="G182" s="76"/>
      <c r="H182" s="78"/>
      <c r="I182" s="76"/>
      <c r="J182" s="76"/>
      <c r="K182" s="83"/>
      <c r="L182" s="83"/>
      <c r="M182" s="79"/>
      <c r="N182" s="76"/>
      <c r="O182" s="76"/>
      <c r="P182" s="76"/>
      <c r="Q182" s="79"/>
      <c r="R182" s="76"/>
      <c r="S182" s="76"/>
      <c r="T182" s="87"/>
      <c r="U182" s="81"/>
      <c r="V182" s="81"/>
      <c r="W182" s="81"/>
      <c r="X182" s="81"/>
      <c r="Y182" s="81"/>
      <c r="Z182" s="79"/>
      <c r="AA182" s="79"/>
      <c r="AB182" s="79"/>
      <c r="AC182" s="79"/>
      <c r="AD182" s="79"/>
      <c r="AE182" s="79"/>
      <c r="AF182" s="79"/>
      <c r="AG182" s="80"/>
      <c r="AH182" s="84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</row>
    <row r="183" spans="1:92" s="104" customFormat="1" ht="22.5" customHeight="1" thickBot="1" thickTop="1">
      <c r="A183" s="95">
        <v>104</v>
      </c>
      <c r="B183" s="96"/>
      <c r="C183" s="97"/>
      <c r="D183" s="98"/>
      <c r="E183" s="98"/>
      <c r="F183" s="98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9"/>
      <c r="U183" s="100"/>
      <c r="V183" s="100"/>
      <c r="W183" s="100"/>
      <c r="X183" s="100"/>
      <c r="Y183" s="100"/>
      <c r="Z183" s="97"/>
      <c r="AA183" s="97"/>
      <c r="AB183" s="97"/>
      <c r="AC183" s="97"/>
      <c r="AD183" s="97"/>
      <c r="AE183" s="97"/>
      <c r="AF183" s="97"/>
      <c r="AG183" s="101"/>
      <c r="AH183" s="102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  <c r="BD183" s="103"/>
      <c r="BE183" s="103"/>
      <c r="BF183" s="103"/>
      <c r="BG183" s="103"/>
      <c r="BH183" s="103"/>
      <c r="BI183" s="103"/>
      <c r="BJ183" s="103"/>
      <c r="BK183" s="103"/>
      <c r="BL183" s="103"/>
      <c r="BM183" s="103"/>
      <c r="BN183" s="103"/>
      <c r="BO183" s="103"/>
      <c r="BP183" s="103"/>
      <c r="BQ183" s="103"/>
      <c r="BR183" s="103"/>
      <c r="BS183" s="103"/>
      <c r="BT183" s="103"/>
      <c r="BU183" s="103"/>
      <c r="BV183" s="103"/>
      <c r="BW183" s="103"/>
      <c r="BX183" s="103"/>
      <c r="BY183" s="103"/>
      <c r="BZ183" s="103"/>
      <c r="CA183" s="103"/>
      <c r="CB183" s="103"/>
      <c r="CC183" s="103"/>
      <c r="CD183" s="103"/>
      <c r="CE183" s="103"/>
      <c r="CF183" s="103"/>
      <c r="CG183" s="103"/>
      <c r="CH183" s="103"/>
      <c r="CI183" s="103"/>
      <c r="CJ183" s="103"/>
      <c r="CK183" s="103"/>
      <c r="CL183" s="103"/>
      <c r="CM183" s="103"/>
      <c r="CN183" s="103"/>
    </row>
    <row r="184" spans="1:92" s="90" customFormat="1" ht="22.5" customHeight="1" thickBot="1" thickTop="1">
      <c r="A184" s="88">
        <v>98</v>
      </c>
      <c r="B184" s="91"/>
      <c r="C184" s="92"/>
      <c r="D184" s="109"/>
      <c r="E184" s="109"/>
      <c r="F184" s="109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110"/>
      <c r="U184" s="111"/>
      <c r="V184" s="111"/>
      <c r="W184" s="111"/>
      <c r="X184" s="111"/>
      <c r="Y184" s="111"/>
      <c r="Z184" s="92"/>
      <c r="AA184" s="92"/>
      <c r="AB184" s="92"/>
      <c r="AC184" s="92"/>
      <c r="AD184" s="92"/>
      <c r="AE184" s="92"/>
      <c r="AF184" s="92"/>
      <c r="AG184" s="93"/>
      <c r="AH184" s="93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</row>
    <row r="185" spans="1:92" s="104" customFormat="1" ht="22.5" customHeight="1" thickBot="1" thickTop="1">
      <c r="A185" s="95">
        <v>187</v>
      </c>
      <c r="B185" s="96"/>
      <c r="C185" s="97"/>
      <c r="D185" s="98"/>
      <c r="E185" s="98"/>
      <c r="F185" s="98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9"/>
      <c r="U185" s="100"/>
      <c r="V185" s="100"/>
      <c r="W185" s="100"/>
      <c r="X185" s="100"/>
      <c r="Y185" s="100"/>
      <c r="Z185" s="97"/>
      <c r="AA185" s="97"/>
      <c r="AB185" s="97"/>
      <c r="AC185" s="97"/>
      <c r="AD185" s="97"/>
      <c r="AE185" s="97"/>
      <c r="AF185" s="97"/>
      <c r="AG185" s="101"/>
      <c r="AH185" s="102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3"/>
      <c r="BQ185" s="103"/>
      <c r="BR185" s="103"/>
      <c r="BS185" s="103"/>
      <c r="BT185" s="103"/>
      <c r="BU185" s="103"/>
      <c r="BV185" s="103"/>
      <c r="BW185" s="103"/>
      <c r="BX185" s="103"/>
      <c r="BY185" s="103"/>
      <c r="BZ185" s="103"/>
      <c r="CA185" s="103"/>
      <c r="CB185" s="103"/>
      <c r="CC185" s="103"/>
      <c r="CD185" s="103"/>
      <c r="CE185" s="103"/>
      <c r="CF185" s="103"/>
      <c r="CG185" s="103"/>
      <c r="CH185" s="103"/>
      <c r="CI185" s="103"/>
      <c r="CJ185" s="103"/>
      <c r="CK185" s="103"/>
      <c r="CL185" s="103"/>
      <c r="CM185" s="103"/>
      <c r="CN185" s="103"/>
    </row>
    <row r="186" spans="1:92" s="104" customFormat="1" ht="22.5" customHeight="1" thickBot="1" thickTop="1">
      <c r="A186" s="95">
        <v>246</v>
      </c>
      <c r="B186" s="96"/>
      <c r="C186" s="97"/>
      <c r="D186" s="98"/>
      <c r="E186" s="98"/>
      <c r="F186" s="98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9"/>
      <c r="U186" s="100"/>
      <c r="V186" s="100"/>
      <c r="W186" s="100"/>
      <c r="X186" s="100"/>
      <c r="Y186" s="100"/>
      <c r="Z186" s="97"/>
      <c r="AA186" s="97"/>
      <c r="AB186" s="97"/>
      <c r="AC186" s="97"/>
      <c r="AD186" s="97"/>
      <c r="AE186" s="97"/>
      <c r="AF186" s="97"/>
      <c r="AG186" s="101"/>
      <c r="AH186" s="101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  <c r="BD186" s="103"/>
      <c r="BE186" s="103"/>
      <c r="BF186" s="103"/>
      <c r="BG186" s="103"/>
      <c r="BH186" s="103"/>
      <c r="BI186" s="103"/>
      <c r="BJ186" s="103"/>
      <c r="BK186" s="103"/>
      <c r="BL186" s="103"/>
      <c r="BM186" s="103"/>
      <c r="BN186" s="103"/>
      <c r="BO186" s="103"/>
      <c r="BP186" s="103"/>
      <c r="BQ186" s="103"/>
      <c r="BR186" s="103"/>
      <c r="BS186" s="103"/>
      <c r="BT186" s="103"/>
      <c r="BU186" s="103"/>
      <c r="BV186" s="103"/>
      <c r="BW186" s="103"/>
      <c r="BX186" s="103"/>
      <c r="BY186" s="103"/>
      <c r="BZ186" s="103"/>
      <c r="CA186" s="103"/>
      <c r="CB186" s="103"/>
      <c r="CC186" s="103"/>
      <c r="CD186" s="103"/>
      <c r="CE186" s="103"/>
      <c r="CF186" s="103"/>
      <c r="CG186" s="103"/>
      <c r="CH186" s="103"/>
      <c r="CI186" s="103"/>
      <c r="CJ186" s="103"/>
      <c r="CK186" s="103"/>
      <c r="CL186" s="103"/>
      <c r="CM186" s="103"/>
      <c r="CN186" s="103"/>
    </row>
    <row r="187" spans="1:92" s="104" customFormat="1" ht="22.5" customHeight="1" thickBot="1" thickTop="1">
      <c r="A187" s="95">
        <v>102</v>
      </c>
      <c r="B187" s="96"/>
      <c r="C187" s="97"/>
      <c r="D187" s="98"/>
      <c r="E187" s="98"/>
      <c r="F187" s="98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9"/>
      <c r="U187" s="100"/>
      <c r="V187" s="100"/>
      <c r="W187" s="100"/>
      <c r="X187" s="100"/>
      <c r="Y187" s="100"/>
      <c r="Z187" s="97"/>
      <c r="AA187" s="97"/>
      <c r="AB187" s="97"/>
      <c r="AC187" s="97"/>
      <c r="AD187" s="97"/>
      <c r="AE187" s="97"/>
      <c r="AF187" s="97"/>
      <c r="AG187" s="101"/>
      <c r="AH187" s="102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  <c r="BD187" s="103"/>
      <c r="BE187" s="103"/>
      <c r="BF187" s="103"/>
      <c r="BG187" s="103"/>
      <c r="BH187" s="103"/>
      <c r="BI187" s="103"/>
      <c r="BJ187" s="103"/>
      <c r="BK187" s="103"/>
      <c r="BL187" s="103"/>
      <c r="BM187" s="103"/>
      <c r="BN187" s="103"/>
      <c r="BO187" s="103"/>
      <c r="BP187" s="103"/>
      <c r="BQ187" s="103"/>
      <c r="BR187" s="103"/>
      <c r="BS187" s="103"/>
      <c r="BT187" s="103"/>
      <c r="BU187" s="103"/>
      <c r="BV187" s="103"/>
      <c r="BW187" s="103"/>
      <c r="BX187" s="103"/>
      <c r="BY187" s="103"/>
      <c r="BZ187" s="103"/>
      <c r="CA187" s="103"/>
      <c r="CB187" s="103"/>
      <c r="CC187" s="103"/>
      <c r="CD187" s="103"/>
      <c r="CE187" s="103"/>
      <c r="CF187" s="103"/>
      <c r="CG187" s="103"/>
      <c r="CH187" s="103"/>
      <c r="CI187" s="103"/>
      <c r="CJ187" s="103"/>
      <c r="CK187" s="103"/>
      <c r="CL187" s="103"/>
      <c r="CM187" s="103"/>
      <c r="CN187" s="103"/>
    </row>
    <row r="188" spans="1:92" s="104" customFormat="1" ht="22.5" customHeight="1" thickBot="1" thickTop="1">
      <c r="A188" s="95">
        <v>13</v>
      </c>
      <c r="B188" s="96"/>
      <c r="C188" s="97"/>
      <c r="D188" s="98"/>
      <c r="E188" s="98"/>
      <c r="F188" s="98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9"/>
      <c r="U188" s="100"/>
      <c r="V188" s="100"/>
      <c r="W188" s="100"/>
      <c r="X188" s="100"/>
      <c r="Y188" s="100"/>
      <c r="Z188" s="97"/>
      <c r="AA188" s="97"/>
      <c r="AB188" s="97"/>
      <c r="AC188" s="97"/>
      <c r="AD188" s="97"/>
      <c r="AE188" s="97"/>
      <c r="AF188" s="97"/>
      <c r="AG188" s="101"/>
      <c r="AH188" s="102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  <c r="BD188" s="103"/>
      <c r="BE188" s="103"/>
      <c r="BF188" s="103"/>
      <c r="BG188" s="103"/>
      <c r="BH188" s="103"/>
      <c r="BI188" s="103"/>
      <c r="BJ188" s="103"/>
      <c r="BK188" s="103"/>
      <c r="BL188" s="103"/>
      <c r="BM188" s="103"/>
      <c r="BN188" s="103"/>
      <c r="BO188" s="103"/>
      <c r="BP188" s="103"/>
      <c r="BQ188" s="103"/>
      <c r="BR188" s="103"/>
      <c r="BS188" s="103"/>
      <c r="BT188" s="103"/>
      <c r="BU188" s="103"/>
      <c r="BV188" s="103"/>
      <c r="BW188" s="103"/>
      <c r="BX188" s="103"/>
      <c r="BY188" s="103"/>
      <c r="BZ188" s="103"/>
      <c r="CA188" s="103"/>
      <c r="CB188" s="103"/>
      <c r="CC188" s="103"/>
      <c r="CD188" s="103"/>
      <c r="CE188" s="103"/>
      <c r="CF188" s="103"/>
      <c r="CG188" s="103"/>
      <c r="CH188" s="103"/>
      <c r="CI188" s="103"/>
      <c r="CJ188" s="103"/>
      <c r="CK188" s="103"/>
      <c r="CL188" s="103"/>
      <c r="CM188" s="103"/>
      <c r="CN188" s="103"/>
    </row>
    <row r="189" spans="1:34" ht="22.5" customHeight="1" thickBot="1" thickTop="1">
      <c r="A189" s="3">
        <v>99</v>
      </c>
      <c r="B189" s="26"/>
      <c r="C189" s="11"/>
      <c r="D189" s="21"/>
      <c r="E189" s="2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38"/>
      <c r="U189" s="22"/>
      <c r="V189" s="22"/>
      <c r="W189" s="22"/>
      <c r="X189" s="22"/>
      <c r="Y189" s="22"/>
      <c r="Z189" s="11"/>
      <c r="AA189" s="11"/>
      <c r="AB189" s="11"/>
      <c r="AC189" s="11"/>
      <c r="AD189" s="11"/>
      <c r="AE189" s="11"/>
      <c r="AF189" s="11"/>
      <c r="AG189" s="13"/>
      <c r="AH189" s="51"/>
    </row>
    <row r="190" spans="1:92" s="74" customFormat="1" ht="22.5" customHeight="1" thickBot="1" thickTop="1">
      <c r="A190" s="67">
        <v>247</v>
      </c>
      <c r="B190" s="76"/>
      <c r="C190" s="82"/>
      <c r="D190" s="77"/>
      <c r="E190" s="77"/>
      <c r="F190" s="77"/>
      <c r="G190" s="76"/>
      <c r="H190" s="76"/>
      <c r="I190" s="76"/>
      <c r="J190" s="76"/>
      <c r="K190" s="83"/>
      <c r="L190" s="83"/>
      <c r="M190" s="79"/>
      <c r="N190" s="76"/>
      <c r="O190" s="76"/>
      <c r="P190" s="76"/>
      <c r="Q190" s="79"/>
      <c r="R190" s="76"/>
      <c r="S190" s="76"/>
      <c r="T190" s="87"/>
      <c r="U190" s="81"/>
      <c r="V190" s="81"/>
      <c r="W190" s="81"/>
      <c r="X190" s="81"/>
      <c r="Y190" s="81"/>
      <c r="Z190" s="79"/>
      <c r="AA190" s="79"/>
      <c r="AB190" s="79"/>
      <c r="AC190" s="79"/>
      <c r="AD190" s="79"/>
      <c r="AE190" s="79"/>
      <c r="AF190" s="79"/>
      <c r="AG190" s="80"/>
      <c r="AH190" s="80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</row>
    <row r="191" spans="1:92" s="104" customFormat="1" ht="22.5" customHeight="1" thickBot="1" thickTop="1">
      <c r="A191" s="95">
        <v>254</v>
      </c>
      <c r="B191" s="96"/>
      <c r="C191" s="97"/>
      <c r="D191" s="98"/>
      <c r="E191" s="98"/>
      <c r="F191" s="98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9"/>
      <c r="U191" s="100"/>
      <c r="V191" s="100"/>
      <c r="W191" s="100"/>
      <c r="X191" s="100"/>
      <c r="Y191" s="100"/>
      <c r="Z191" s="97"/>
      <c r="AA191" s="97"/>
      <c r="AB191" s="97"/>
      <c r="AC191" s="97"/>
      <c r="AD191" s="97"/>
      <c r="AE191" s="97"/>
      <c r="AF191" s="97"/>
      <c r="AG191" s="101"/>
      <c r="AH191" s="101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  <c r="BD191" s="103"/>
      <c r="BE191" s="103"/>
      <c r="BF191" s="103"/>
      <c r="BG191" s="103"/>
      <c r="BH191" s="103"/>
      <c r="BI191" s="103"/>
      <c r="BJ191" s="103"/>
      <c r="BK191" s="103"/>
      <c r="BL191" s="103"/>
      <c r="BM191" s="103"/>
      <c r="BN191" s="103"/>
      <c r="BO191" s="103"/>
      <c r="BP191" s="103"/>
      <c r="BQ191" s="103"/>
      <c r="BR191" s="103"/>
      <c r="BS191" s="103"/>
      <c r="BT191" s="103"/>
      <c r="BU191" s="103"/>
      <c r="BV191" s="103"/>
      <c r="BW191" s="103"/>
      <c r="BX191" s="103"/>
      <c r="BY191" s="103"/>
      <c r="BZ191" s="103"/>
      <c r="CA191" s="103"/>
      <c r="CB191" s="103"/>
      <c r="CC191" s="103"/>
      <c r="CD191" s="103"/>
      <c r="CE191" s="103"/>
      <c r="CF191" s="103"/>
      <c r="CG191" s="103"/>
      <c r="CH191" s="103"/>
      <c r="CI191" s="103"/>
      <c r="CJ191" s="103"/>
      <c r="CK191" s="103"/>
      <c r="CL191" s="103"/>
      <c r="CM191" s="103"/>
      <c r="CN191" s="103"/>
    </row>
    <row r="192" spans="1:92" s="74" customFormat="1" ht="22.5" customHeight="1" thickBot="1" thickTop="1">
      <c r="A192" s="67">
        <v>263</v>
      </c>
      <c r="B192" s="76"/>
      <c r="C192" s="82"/>
      <c r="D192" s="77"/>
      <c r="E192" s="77"/>
      <c r="F192" s="77"/>
      <c r="G192" s="76"/>
      <c r="H192" s="76"/>
      <c r="I192" s="77"/>
      <c r="J192" s="76"/>
      <c r="K192" s="83"/>
      <c r="L192" s="83"/>
      <c r="M192" s="79"/>
      <c r="N192" s="76"/>
      <c r="O192" s="77"/>
      <c r="P192" s="76"/>
      <c r="Q192" s="79"/>
      <c r="R192" s="76"/>
      <c r="S192" s="76"/>
      <c r="T192" s="87"/>
      <c r="U192" s="81"/>
      <c r="V192" s="81"/>
      <c r="W192" s="81"/>
      <c r="X192" s="81"/>
      <c r="Y192" s="81"/>
      <c r="Z192" s="79"/>
      <c r="AA192" s="79"/>
      <c r="AB192" s="79"/>
      <c r="AC192" s="79"/>
      <c r="AD192" s="79"/>
      <c r="AE192" s="79"/>
      <c r="AF192" s="79"/>
      <c r="AG192" s="80"/>
      <c r="AH192" s="80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</row>
    <row r="193" spans="1:92" s="104" customFormat="1" ht="22.5" customHeight="1" thickBot="1" thickTop="1">
      <c r="A193" s="95">
        <v>68</v>
      </c>
      <c r="B193" s="96"/>
      <c r="C193" s="97"/>
      <c r="D193" s="98"/>
      <c r="E193" s="98"/>
      <c r="F193" s="98"/>
      <c r="G193" s="108"/>
      <c r="H193" s="108"/>
      <c r="I193" s="108"/>
      <c r="J193" s="108"/>
      <c r="K193" s="108"/>
      <c r="L193" s="108"/>
      <c r="M193" s="108"/>
      <c r="N193" s="108"/>
      <c r="O193" s="97"/>
      <c r="P193" s="108"/>
      <c r="Q193" s="108"/>
      <c r="R193" s="108"/>
      <c r="S193" s="108"/>
      <c r="T193" s="99"/>
      <c r="U193" s="100"/>
      <c r="V193" s="100"/>
      <c r="W193" s="100"/>
      <c r="X193" s="100"/>
      <c r="Y193" s="100"/>
      <c r="Z193" s="97"/>
      <c r="AA193" s="97"/>
      <c r="AB193" s="97"/>
      <c r="AC193" s="97"/>
      <c r="AD193" s="97"/>
      <c r="AE193" s="97"/>
      <c r="AF193" s="97"/>
      <c r="AG193" s="101"/>
      <c r="AH193" s="102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  <c r="BD193" s="103"/>
      <c r="BE193" s="103"/>
      <c r="BF193" s="103"/>
      <c r="BG193" s="103"/>
      <c r="BH193" s="103"/>
      <c r="BI193" s="103"/>
      <c r="BJ193" s="103"/>
      <c r="BK193" s="103"/>
      <c r="BL193" s="103"/>
      <c r="BM193" s="103"/>
      <c r="BN193" s="103"/>
      <c r="BO193" s="103"/>
      <c r="BP193" s="103"/>
      <c r="BQ193" s="103"/>
      <c r="BR193" s="103"/>
      <c r="BS193" s="103"/>
      <c r="BT193" s="103"/>
      <c r="BU193" s="103"/>
      <c r="BV193" s="103"/>
      <c r="BW193" s="103"/>
      <c r="BX193" s="103"/>
      <c r="BY193" s="103"/>
      <c r="BZ193" s="103"/>
      <c r="CA193" s="103"/>
      <c r="CB193" s="103"/>
      <c r="CC193" s="103"/>
      <c r="CD193" s="103"/>
      <c r="CE193" s="103"/>
      <c r="CF193" s="103"/>
      <c r="CG193" s="103"/>
      <c r="CH193" s="103"/>
      <c r="CI193" s="103"/>
      <c r="CJ193" s="103"/>
      <c r="CK193" s="103"/>
      <c r="CL193" s="103"/>
      <c r="CM193" s="103"/>
      <c r="CN193" s="103"/>
    </row>
    <row r="194" spans="1:34" ht="22.5" customHeight="1" thickBot="1" thickTop="1">
      <c r="A194" s="3">
        <v>232</v>
      </c>
      <c r="B194" s="26"/>
      <c r="C194" s="11"/>
      <c r="D194" s="21"/>
      <c r="E194" s="2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38"/>
      <c r="U194" s="22"/>
      <c r="V194" s="22"/>
      <c r="W194" s="22"/>
      <c r="X194" s="22"/>
      <c r="Y194" s="22"/>
      <c r="Z194" s="11"/>
      <c r="AA194" s="11"/>
      <c r="AB194" s="11"/>
      <c r="AC194" s="11"/>
      <c r="AD194" s="11"/>
      <c r="AE194" s="11"/>
      <c r="AF194" s="11"/>
      <c r="AG194" s="13"/>
      <c r="AH194" s="13"/>
    </row>
    <row r="195" spans="1:92" s="104" customFormat="1" ht="22.5" customHeight="1" thickBot="1" thickTop="1">
      <c r="A195" s="95">
        <v>46</v>
      </c>
      <c r="B195" s="96"/>
      <c r="C195" s="97"/>
      <c r="D195" s="98"/>
      <c r="E195" s="98"/>
      <c r="F195" s="98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9"/>
      <c r="U195" s="100"/>
      <c r="V195" s="100"/>
      <c r="W195" s="100"/>
      <c r="X195" s="100"/>
      <c r="Y195" s="100"/>
      <c r="Z195" s="97"/>
      <c r="AA195" s="97"/>
      <c r="AB195" s="97"/>
      <c r="AC195" s="97"/>
      <c r="AD195" s="97"/>
      <c r="AE195" s="97"/>
      <c r="AF195" s="97"/>
      <c r="AG195" s="101"/>
      <c r="AH195" s="102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3"/>
      <c r="BQ195" s="103"/>
      <c r="BR195" s="103"/>
      <c r="BS195" s="103"/>
      <c r="BT195" s="103"/>
      <c r="BU195" s="103"/>
      <c r="BV195" s="103"/>
      <c r="BW195" s="103"/>
      <c r="BX195" s="103"/>
      <c r="BY195" s="103"/>
      <c r="BZ195" s="103"/>
      <c r="CA195" s="103"/>
      <c r="CB195" s="103"/>
      <c r="CC195" s="103"/>
      <c r="CD195" s="103"/>
      <c r="CE195" s="103"/>
      <c r="CF195" s="103"/>
      <c r="CG195" s="103"/>
      <c r="CH195" s="103"/>
      <c r="CI195" s="103"/>
      <c r="CJ195" s="103"/>
      <c r="CK195" s="103"/>
      <c r="CL195" s="103"/>
      <c r="CM195" s="103"/>
      <c r="CN195" s="103"/>
    </row>
    <row r="196" spans="1:92" s="113" customFormat="1" ht="22.5" customHeight="1" thickBot="1" thickTop="1">
      <c r="A196" s="112">
        <v>170</v>
      </c>
      <c r="B196" s="28"/>
      <c r="C196" s="12"/>
      <c r="D196" s="44"/>
      <c r="E196" s="44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17"/>
      <c r="U196" s="23"/>
      <c r="V196" s="23"/>
      <c r="W196" s="23"/>
      <c r="X196" s="23"/>
      <c r="Y196" s="23"/>
      <c r="Z196" s="12"/>
      <c r="AA196" s="12"/>
      <c r="AB196" s="12"/>
      <c r="AC196" s="12"/>
      <c r="AD196" s="12"/>
      <c r="AE196" s="12"/>
      <c r="AF196" s="12"/>
      <c r="AG196" s="14"/>
      <c r="AH196" s="46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</row>
    <row r="197" spans="1:92" s="124" customFormat="1" ht="22.5" customHeight="1" thickBot="1" thickTop="1">
      <c r="A197" s="118">
        <v>245</v>
      </c>
      <c r="B197" s="119"/>
      <c r="C197" s="105"/>
      <c r="D197" s="120"/>
      <c r="E197" s="120"/>
      <c r="F197" s="120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6"/>
      <c r="U197" s="107"/>
      <c r="V197" s="107"/>
      <c r="W197" s="107"/>
      <c r="X197" s="107"/>
      <c r="Y197" s="107"/>
      <c r="Z197" s="105"/>
      <c r="AA197" s="105"/>
      <c r="AB197" s="105"/>
      <c r="AC197" s="105"/>
      <c r="AD197" s="105"/>
      <c r="AE197" s="105"/>
      <c r="AF197" s="105"/>
      <c r="AG197" s="121"/>
      <c r="AH197" s="121"/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  <c r="AT197" s="123"/>
      <c r="AU197" s="123"/>
      <c r="AV197" s="123"/>
      <c r="AW197" s="123"/>
      <c r="AX197" s="123"/>
      <c r="AY197" s="123"/>
      <c r="AZ197" s="123"/>
      <c r="BA197" s="123"/>
      <c r="BB197" s="123"/>
      <c r="BC197" s="123"/>
      <c r="BD197" s="123"/>
      <c r="BE197" s="123"/>
      <c r="BF197" s="123"/>
      <c r="BG197" s="123"/>
      <c r="BH197" s="123"/>
      <c r="BI197" s="123"/>
      <c r="BJ197" s="123"/>
      <c r="BK197" s="123"/>
      <c r="BL197" s="123"/>
      <c r="BM197" s="123"/>
      <c r="BN197" s="123"/>
      <c r="BO197" s="123"/>
      <c r="BP197" s="123"/>
      <c r="BQ197" s="123"/>
      <c r="BR197" s="123"/>
      <c r="BS197" s="123"/>
      <c r="BT197" s="123"/>
      <c r="BU197" s="123"/>
      <c r="BV197" s="123"/>
      <c r="BW197" s="123"/>
      <c r="BX197" s="123"/>
      <c r="BY197" s="123"/>
      <c r="BZ197" s="123"/>
      <c r="CA197" s="123"/>
      <c r="CB197" s="123"/>
      <c r="CC197" s="123"/>
      <c r="CD197" s="123"/>
      <c r="CE197" s="123"/>
      <c r="CF197" s="123"/>
      <c r="CG197" s="123"/>
      <c r="CH197" s="123"/>
      <c r="CI197" s="123"/>
      <c r="CJ197" s="123"/>
      <c r="CK197" s="123"/>
      <c r="CL197" s="123"/>
      <c r="CM197" s="123"/>
      <c r="CN197" s="123"/>
    </row>
    <row r="198" spans="1:92" s="113" customFormat="1" ht="22.5" customHeight="1" thickBot="1" thickTop="1">
      <c r="A198" s="112">
        <v>11</v>
      </c>
      <c r="B198" s="28"/>
      <c r="C198" s="12"/>
      <c r="D198" s="44"/>
      <c r="E198" s="44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17"/>
      <c r="U198" s="23"/>
      <c r="V198" s="23"/>
      <c r="W198" s="23"/>
      <c r="X198" s="23"/>
      <c r="Y198" s="23"/>
      <c r="Z198" s="12"/>
      <c r="AA198" s="12"/>
      <c r="AB198" s="12"/>
      <c r="AC198" s="12"/>
      <c r="AD198" s="12"/>
      <c r="AE198" s="12"/>
      <c r="AF198" s="12"/>
      <c r="AG198" s="14"/>
      <c r="AH198" s="54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</row>
    <row r="199" spans="1:92" s="113" customFormat="1" ht="22.5" customHeight="1" thickBot="1" thickTop="1">
      <c r="A199" s="112">
        <v>16</v>
      </c>
      <c r="B199" s="28"/>
      <c r="C199" s="12"/>
      <c r="D199" s="44"/>
      <c r="E199" s="44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17"/>
      <c r="U199" s="23"/>
      <c r="V199" s="23"/>
      <c r="W199" s="23"/>
      <c r="X199" s="23"/>
      <c r="Y199" s="23"/>
      <c r="Z199" s="12"/>
      <c r="AA199" s="12"/>
      <c r="AB199" s="12"/>
      <c r="AC199" s="12"/>
      <c r="AD199" s="12"/>
      <c r="AE199" s="12"/>
      <c r="AF199" s="12"/>
      <c r="AG199" s="14"/>
      <c r="AH199" s="14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</row>
    <row r="200" spans="1:92" s="134" customFormat="1" ht="22.5" customHeight="1" thickBot="1" thickTop="1">
      <c r="A200" s="131">
        <v>251</v>
      </c>
      <c r="B200" s="68"/>
      <c r="C200" s="69"/>
      <c r="D200" s="70"/>
      <c r="E200" s="70"/>
      <c r="F200" s="70"/>
      <c r="G200" s="68"/>
      <c r="H200" s="68"/>
      <c r="I200" s="68"/>
      <c r="J200" s="68"/>
      <c r="K200" s="85"/>
      <c r="L200" s="85"/>
      <c r="M200" s="71"/>
      <c r="N200" s="68"/>
      <c r="O200" s="68"/>
      <c r="P200" s="68"/>
      <c r="Q200" s="71"/>
      <c r="R200" s="68"/>
      <c r="S200" s="68"/>
      <c r="T200" s="132"/>
      <c r="U200" s="72"/>
      <c r="V200" s="72"/>
      <c r="W200" s="72"/>
      <c r="X200" s="72"/>
      <c r="Y200" s="72"/>
      <c r="Z200" s="71"/>
      <c r="AA200" s="71"/>
      <c r="AB200" s="71"/>
      <c r="AC200" s="71"/>
      <c r="AD200" s="71"/>
      <c r="AE200" s="71"/>
      <c r="AF200" s="71"/>
      <c r="AG200" s="75"/>
      <c r="AH200" s="75"/>
      <c r="AI200" s="133"/>
      <c r="AJ200" s="133"/>
      <c r="AK200" s="133"/>
      <c r="AL200" s="133"/>
      <c r="AM200" s="133"/>
      <c r="AN200" s="133"/>
      <c r="AO200" s="133"/>
      <c r="AP200" s="133"/>
      <c r="AQ200" s="133"/>
      <c r="AR200" s="133"/>
      <c r="AS200" s="133"/>
      <c r="AT200" s="133"/>
      <c r="AU200" s="133"/>
      <c r="AV200" s="133"/>
      <c r="AW200" s="133"/>
      <c r="AX200" s="133"/>
      <c r="AY200" s="133"/>
      <c r="AZ200" s="133"/>
      <c r="BA200" s="133"/>
      <c r="BB200" s="133"/>
      <c r="BC200" s="133"/>
      <c r="BD200" s="133"/>
      <c r="BE200" s="133"/>
      <c r="BF200" s="133"/>
      <c r="BG200" s="133"/>
      <c r="BH200" s="133"/>
      <c r="BI200" s="133"/>
      <c r="BJ200" s="133"/>
      <c r="BK200" s="133"/>
      <c r="BL200" s="133"/>
      <c r="BM200" s="133"/>
      <c r="BN200" s="133"/>
      <c r="BO200" s="133"/>
      <c r="BP200" s="133"/>
      <c r="BQ200" s="133"/>
      <c r="BR200" s="133"/>
      <c r="BS200" s="133"/>
      <c r="BT200" s="133"/>
      <c r="BU200" s="133"/>
      <c r="BV200" s="133"/>
      <c r="BW200" s="133"/>
      <c r="BX200" s="133"/>
      <c r="BY200" s="133"/>
      <c r="BZ200" s="133"/>
      <c r="CA200" s="133"/>
      <c r="CB200" s="133"/>
      <c r="CC200" s="133"/>
      <c r="CD200" s="133"/>
      <c r="CE200" s="133"/>
      <c r="CF200" s="133"/>
      <c r="CG200" s="133"/>
      <c r="CH200" s="133"/>
      <c r="CI200" s="133"/>
      <c r="CJ200" s="133"/>
      <c r="CK200" s="133"/>
      <c r="CL200" s="133"/>
      <c r="CM200" s="133"/>
      <c r="CN200" s="133"/>
    </row>
    <row r="201" spans="1:92" s="113" customFormat="1" ht="22.5" customHeight="1" thickBot="1" thickTop="1">
      <c r="A201" s="112">
        <v>244</v>
      </c>
      <c r="B201" s="28"/>
      <c r="C201" s="12"/>
      <c r="D201" s="44"/>
      <c r="E201" s="44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17"/>
      <c r="U201" s="23"/>
      <c r="V201" s="23"/>
      <c r="W201" s="23"/>
      <c r="X201" s="23"/>
      <c r="Y201" s="23"/>
      <c r="Z201" s="12"/>
      <c r="AA201" s="12"/>
      <c r="AB201" s="12"/>
      <c r="AC201" s="12"/>
      <c r="AD201" s="12"/>
      <c r="AE201" s="12"/>
      <c r="AF201" s="12"/>
      <c r="AG201" s="14"/>
      <c r="AH201" s="14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</row>
    <row r="202" spans="1:92" s="113" customFormat="1" ht="22.5" customHeight="1" thickBot="1" thickTop="1">
      <c r="A202" s="112">
        <v>233</v>
      </c>
      <c r="B202" s="28"/>
      <c r="C202" s="12"/>
      <c r="D202" s="44"/>
      <c r="E202" s="44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23"/>
      <c r="U202" s="117"/>
      <c r="V202" s="23"/>
      <c r="W202" s="23"/>
      <c r="X202" s="23"/>
      <c r="Y202" s="23"/>
      <c r="Z202" s="12"/>
      <c r="AA202" s="12"/>
      <c r="AB202" s="12"/>
      <c r="AC202" s="12"/>
      <c r="AD202" s="12"/>
      <c r="AE202" s="12"/>
      <c r="AF202" s="12"/>
      <c r="AG202" s="14"/>
      <c r="AH202" s="14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</row>
    <row r="203" spans="1:92" s="124" customFormat="1" ht="22.5" customHeight="1" thickBot="1" thickTop="1">
      <c r="A203" s="118">
        <v>230</v>
      </c>
      <c r="B203" s="119"/>
      <c r="C203" s="105"/>
      <c r="D203" s="120"/>
      <c r="E203" s="120"/>
      <c r="F203" s="120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7"/>
      <c r="U203" s="106"/>
      <c r="V203" s="107"/>
      <c r="W203" s="107"/>
      <c r="X203" s="107"/>
      <c r="Y203" s="107"/>
      <c r="Z203" s="105"/>
      <c r="AA203" s="105"/>
      <c r="AB203" s="105"/>
      <c r="AC203" s="105"/>
      <c r="AD203" s="105"/>
      <c r="AE203" s="105"/>
      <c r="AF203" s="105"/>
      <c r="AG203" s="121"/>
      <c r="AH203" s="121"/>
      <c r="AI203" s="123"/>
      <c r="AJ203" s="123"/>
      <c r="AK203" s="123"/>
      <c r="AL203" s="123"/>
      <c r="AM203" s="123"/>
      <c r="AN203" s="123"/>
      <c r="AO203" s="123"/>
      <c r="AP203" s="123"/>
      <c r="AQ203" s="123"/>
      <c r="AR203" s="123"/>
      <c r="AS203" s="123"/>
      <c r="AT203" s="123"/>
      <c r="AU203" s="123"/>
      <c r="AV203" s="123"/>
      <c r="AW203" s="123"/>
      <c r="AX203" s="123"/>
      <c r="AY203" s="123"/>
      <c r="AZ203" s="123"/>
      <c r="BA203" s="123"/>
      <c r="BB203" s="123"/>
      <c r="BC203" s="123"/>
      <c r="BD203" s="123"/>
      <c r="BE203" s="123"/>
      <c r="BF203" s="123"/>
      <c r="BG203" s="123"/>
      <c r="BH203" s="123"/>
      <c r="BI203" s="123"/>
      <c r="BJ203" s="123"/>
      <c r="BK203" s="123"/>
      <c r="BL203" s="123"/>
      <c r="BM203" s="123"/>
      <c r="BN203" s="123"/>
      <c r="BO203" s="123"/>
      <c r="BP203" s="123"/>
      <c r="BQ203" s="123"/>
      <c r="BR203" s="123"/>
      <c r="BS203" s="123"/>
      <c r="BT203" s="123"/>
      <c r="BU203" s="123"/>
      <c r="BV203" s="123"/>
      <c r="BW203" s="123"/>
      <c r="BX203" s="123"/>
      <c r="BY203" s="123"/>
      <c r="BZ203" s="123"/>
      <c r="CA203" s="123"/>
      <c r="CB203" s="123"/>
      <c r="CC203" s="123"/>
      <c r="CD203" s="123"/>
      <c r="CE203" s="123"/>
      <c r="CF203" s="123"/>
      <c r="CG203" s="123"/>
      <c r="CH203" s="123"/>
      <c r="CI203" s="123"/>
      <c r="CJ203" s="123"/>
      <c r="CK203" s="123"/>
      <c r="CL203" s="123"/>
      <c r="CM203" s="123"/>
      <c r="CN203" s="123"/>
    </row>
    <row r="204" spans="1:92" s="134" customFormat="1" ht="22.5" customHeight="1" thickBot="1" thickTop="1">
      <c r="A204" s="131">
        <v>256</v>
      </c>
      <c r="B204" s="68"/>
      <c r="C204" s="69"/>
      <c r="D204" s="70"/>
      <c r="E204" s="70"/>
      <c r="F204" s="70"/>
      <c r="G204" s="68"/>
      <c r="H204" s="68"/>
      <c r="I204" s="70"/>
      <c r="J204" s="68"/>
      <c r="K204" s="85"/>
      <c r="L204" s="85"/>
      <c r="M204" s="71"/>
      <c r="N204" s="68"/>
      <c r="O204" s="68"/>
      <c r="P204" s="68"/>
      <c r="Q204" s="71"/>
      <c r="R204" s="68"/>
      <c r="S204" s="68"/>
      <c r="T204" s="72"/>
      <c r="U204" s="135"/>
      <c r="V204" s="135"/>
      <c r="W204" s="72"/>
      <c r="X204" s="72"/>
      <c r="Y204" s="72"/>
      <c r="Z204" s="71"/>
      <c r="AA204" s="71"/>
      <c r="AB204" s="71"/>
      <c r="AC204" s="71"/>
      <c r="AD204" s="71"/>
      <c r="AE204" s="71"/>
      <c r="AF204" s="71"/>
      <c r="AG204" s="75"/>
      <c r="AH204" s="75"/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  <c r="AU204" s="133"/>
      <c r="AV204" s="133"/>
      <c r="AW204" s="133"/>
      <c r="AX204" s="133"/>
      <c r="AY204" s="133"/>
      <c r="AZ204" s="133"/>
      <c r="BA204" s="133"/>
      <c r="BB204" s="133"/>
      <c r="BC204" s="133"/>
      <c r="BD204" s="133"/>
      <c r="BE204" s="133"/>
      <c r="BF204" s="133"/>
      <c r="BG204" s="133"/>
      <c r="BH204" s="133"/>
      <c r="BI204" s="133"/>
      <c r="BJ204" s="133"/>
      <c r="BK204" s="133"/>
      <c r="BL204" s="133"/>
      <c r="BM204" s="133"/>
      <c r="BN204" s="133"/>
      <c r="BO204" s="133"/>
      <c r="BP204" s="133"/>
      <c r="BQ204" s="133"/>
      <c r="BR204" s="133"/>
      <c r="BS204" s="133"/>
      <c r="BT204" s="133"/>
      <c r="BU204" s="133"/>
      <c r="BV204" s="133"/>
      <c r="BW204" s="133"/>
      <c r="BX204" s="133"/>
      <c r="BY204" s="133"/>
      <c r="BZ204" s="133"/>
      <c r="CA204" s="133"/>
      <c r="CB204" s="133"/>
      <c r="CC204" s="133"/>
      <c r="CD204" s="133"/>
      <c r="CE204" s="133"/>
      <c r="CF204" s="133"/>
      <c r="CG204" s="133"/>
      <c r="CH204" s="133"/>
      <c r="CI204" s="133"/>
      <c r="CJ204" s="133"/>
      <c r="CK204" s="133"/>
      <c r="CL204" s="133"/>
      <c r="CM204" s="133"/>
      <c r="CN204" s="133"/>
    </row>
    <row r="205" spans="1:92" s="124" customFormat="1" ht="22.5" customHeight="1" thickBot="1" thickTop="1">
      <c r="A205" s="118">
        <v>229</v>
      </c>
      <c r="B205" s="119"/>
      <c r="C205" s="105"/>
      <c r="D205" s="120"/>
      <c r="E205" s="120"/>
      <c r="F205" s="120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7"/>
      <c r="U205" s="106"/>
      <c r="V205" s="107"/>
      <c r="W205" s="107"/>
      <c r="X205" s="107"/>
      <c r="Y205" s="107"/>
      <c r="Z205" s="105"/>
      <c r="AA205" s="105"/>
      <c r="AB205" s="105"/>
      <c r="AC205" s="105"/>
      <c r="AD205" s="105"/>
      <c r="AE205" s="105"/>
      <c r="AF205" s="105"/>
      <c r="AG205" s="121"/>
      <c r="AH205" s="121"/>
      <c r="AI205" s="123"/>
      <c r="AJ205" s="123"/>
      <c r="AK205" s="123"/>
      <c r="AL205" s="123"/>
      <c r="AM205" s="123"/>
      <c r="AN205" s="123"/>
      <c r="AO205" s="123"/>
      <c r="AP205" s="123"/>
      <c r="AQ205" s="123"/>
      <c r="AR205" s="123"/>
      <c r="AS205" s="123"/>
      <c r="AT205" s="123"/>
      <c r="AU205" s="123"/>
      <c r="AV205" s="123"/>
      <c r="AW205" s="123"/>
      <c r="AX205" s="123"/>
      <c r="AY205" s="123"/>
      <c r="AZ205" s="123"/>
      <c r="BA205" s="123"/>
      <c r="BB205" s="123"/>
      <c r="BC205" s="123"/>
      <c r="BD205" s="123"/>
      <c r="BE205" s="123"/>
      <c r="BF205" s="123"/>
      <c r="BG205" s="123"/>
      <c r="BH205" s="123"/>
      <c r="BI205" s="123"/>
      <c r="BJ205" s="123"/>
      <c r="BK205" s="123"/>
      <c r="BL205" s="123"/>
      <c r="BM205" s="123"/>
      <c r="BN205" s="123"/>
      <c r="BO205" s="123"/>
      <c r="BP205" s="123"/>
      <c r="BQ205" s="123"/>
      <c r="BR205" s="123"/>
      <c r="BS205" s="123"/>
      <c r="BT205" s="123"/>
      <c r="BU205" s="123"/>
      <c r="BV205" s="123"/>
      <c r="BW205" s="123"/>
      <c r="BX205" s="123"/>
      <c r="BY205" s="123"/>
      <c r="BZ205" s="123"/>
      <c r="CA205" s="123"/>
      <c r="CB205" s="123"/>
      <c r="CC205" s="123"/>
      <c r="CD205" s="123"/>
      <c r="CE205" s="123"/>
      <c r="CF205" s="123"/>
      <c r="CG205" s="123"/>
      <c r="CH205" s="123"/>
      <c r="CI205" s="123"/>
      <c r="CJ205" s="123"/>
      <c r="CK205" s="123"/>
      <c r="CL205" s="123"/>
      <c r="CM205" s="123"/>
      <c r="CN205" s="123"/>
    </row>
    <row r="206" spans="1:92" s="124" customFormat="1" ht="22.5" customHeight="1" thickBot="1" thickTop="1">
      <c r="A206" s="118">
        <v>264</v>
      </c>
      <c r="B206" s="119"/>
      <c r="C206" s="105"/>
      <c r="D206" s="120"/>
      <c r="E206" s="120"/>
      <c r="F206" s="120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7"/>
      <c r="U206" s="106"/>
      <c r="V206" s="107"/>
      <c r="W206" s="107"/>
      <c r="X206" s="107"/>
      <c r="Y206" s="107"/>
      <c r="Z206" s="105"/>
      <c r="AA206" s="105"/>
      <c r="AB206" s="105"/>
      <c r="AC206" s="105"/>
      <c r="AD206" s="105"/>
      <c r="AE206" s="105"/>
      <c r="AF206" s="105"/>
      <c r="AG206" s="121"/>
      <c r="AH206" s="121"/>
      <c r="AI206" s="123"/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23"/>
      <c r="AT206" s="123"/>
      <c r="AU206" s="123"/>
      <c r="AV206" s="123"/>
      <c r="AW206" s="123"/>
      <c r="AX206" s="123"/>
      <c r="AY206" s="123"/>
      <c r="AZ206" s="123"/>
      <c r="BA206" s="123"/>
      <c r="BB206" s="123"/>
      <c r="BC206" s="123"/>
      <c r="BD206" s="123"/>
      <c r="BE206" s="123"/>
      <c r="BF206" s="123"/>
      <c r="BG206" s="123"/>
      <c r="BH206" s="123"/>
      <c r="BI206" s="123"/>
      <c r="BJ206" s="123"/>
      <c r="BK206" s="123"/>
      <c r="BL206" s="123"/>
      <c r="BM206" s="123"/>
      <c r="BN206" s="123"/>
      <c r="BO206" s="123"/>
      <c r="BP206" s="123"/>
      <c r="BQ206" s="123"/>
      <c r="BR206" s="123"/>
      <c r="BS206" s="123"/>
      <c r="BT206" s="123"/>
      <c r="BU206" s="123"/>
      <c r="BV206" s="123"/>
      <c r="BW206" s="123"/>
      <c r="BX206" s="123"/>
      <c r="BY206" s="123"/>
      <c r="BZ206" s="123"/>
      <c r="CA206" s="123"/>
      <c r="CB206" s="123"/>
      <c r="CC206" s="123"/>
      <c r="CD206" s="123"/>
      <c r="CE206" s="123"/>
      <c r="CF206" s="123"/>
      <c r="CG206" s="123"/>
      <c r="CH206" s="123"/>
      <c r="CI206" s="123"/>
      <c r="CJ206" s="123"/>
      <c r="CK206" s="123"/>
      <c r="CL206" s="123"/>
      <c r="CM206" s="123"/>
      <c r="CN206" s="123"/>
    </row>
    <row r="207" spans="1:92" s="113" customFormat="1" ht="22.5" customHeight="1" thickBot="1" thickTop="1">
      <c r="A207" s="112">
        <v>228</v>
      </c>
      <c r="B207" s="28"/>
      <c r="C207" s="12"/>
      <c r="D207" s="44"/>
      <c r="E207" s="44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23"/>
      <c r="U207" s="117"/>
      <c r="V207" s="23"/>
      <c r="W207" s="23"/>
      <c r="X207" s="23"/>
      <c r="Y207" s="23"/>
      <c r="Z207" s="12"/>
      <c r="AA207" s="12"/>
      <c r="AB207" s="12"/>
      <c r="AC207" s="12"/>
      <c r="AD207" s="12"/>
      <c r="AE207" s="12"/>
      <c r="AF207" s="12"/>
      <c r="AG207" s="14"/>
      <c r="AH207" s="14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</row>
    <row r="208" spans="1:92" s="113" customFormat="1" ht="22.5" customHeight="1" thickBot="1" thickTop="1">
      <c r="A208" s="112">
        <v>109</v>
      </c>
      <c r="B208" s="28"/>
      <c r="C208" s="12"/>
      <c r="D208" s="44"/>
      <c r="E208" s="44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23"/>
      <c r="U208" s="117"/>
      <c r="V208" s="23"/>
      <c r="W208" s="23"/>
      <c r="X208" s="23"/>
      <c r="Y208" s="23"/>
      <c r="Z208" s="12"/>
      <c r="AA208" s="12"/>
      <c r="AB208" s="12"/>
      <c r="AC208" s="12"/>
      <c r="AD208" s="12"/>
      <c r="AE208" s="12"/>
      <c r="AF208" s="12"/>
      <c r="AG208" s="14"/>
      <c r="AH208" s="46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</row>
    <row r="209" spans="1:34" ht="22.5" customHeight="1" thickBot="1" thickTop="1">
      <c r="A209" s="3">
        <v>258</v>
      </c>
      <c r="B209" s="26"/>
      <c r="C209" s="11"/>
      <c r="D209" s="21"/>
      <c r="E209" s="2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22"/>
      <c r="U209" s="38"/>
      <c r="V209" s="22"/>
      <c r="W209" s="22"/>
      <c r="X209" s="22"/>
      <c r="Y209" s="22"/>
      <c r="Z209" s="11"/>
      <c r="AA209" s="11"/>
      <c r="AB209" s="11"/>
      <c r="AC209" s="11"/>
      <c r="AD209" s="11"/>
      <c r="AE209" s="11"/>
      <c r="AF209" s="11"/>
      <c r="AG209" s="13"/>
      <c r="AH209" s="13"/>
    </row>
    <row r="210" spans="1:92" s="74" customFormat="1" ht="22.5" customHeight="1" thickBot="1" thickTop="1">
      <c r="A210" s="67">
        <v>214</v>
      </c>
      <c r="B210" s="76"/>
      <c r="C210" s="82"/>
      <c r="D210" s="77"/>
      <c r="E210" s="77"/>
      <c r="F210" s="77"/>
      <c r="G210" s="76"/>
      <c r="H210" s="76"/>
      <c r="I210" s="76"/>
      <c r="J210" s="76"/>
      <c r="K210" s="83"/>
      <c r="L210" s="83"/>
      <c r="M210" s="79"/>
      <c r="N210" s="76"/>
      <c r="O210" s="76"/>
      <c r="P210" s="76"/>
      <c r="Q210" s="79"/>
      <c r="R210" s="76"/>
      <c r="S210" s="76"/>
      <c r="T210" s="81"/>
      <c r="U210" s="87"/>
      <c r="V210" s="81"/>
      <c r="W210" s="81"/>
      <c r="X210" s="81"/>
      <c r="Y210" s="81"/>
      <c r="Z210" s="79"/>
      <c r="AA210" s="79"/>
      <c r="AB210" s="79"/>
      <c r="AC210" s="79"/>
      <c r="AD210" s="79"/>
      <c r="AE210" s="79"/>
      <c r="AF210" s="79"/>
      <c r="AG210" s="80"/>
      <c r="AH210" s="84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</row>
    <row r="211" spans="1:92" s="124" customFormat="1" ht="22.5" customHeight="1" thickBot="1" thickTop="1">
      <c r="A211" s="118">
        <v>227</v>
      </c>
      <c r="B211" s="119"/>
      <c r="C211" s="105"/>
      <c r="D211" s="120"/>
      <c r="E211" s="120"/>
      <c r="F211" s="120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7"/>
      <c r="U211" s="106"/>
      <c r="V211" s="107"/>
      <c r="W211" s="107"/>
      <c r="X211" s="107"/>
      <c r="Y211" s="107"/>
      <c r="Z211" s="105"/>
      <c r="AA211" s="105"/>
      <c r="AB211" s="105"/>
      <c r="AC211" s="105"/>
      <c r="AD211" s="105"/>
      <c r="AE211" s="105"/>
      <c r="AF211" s="105"/>
      <c r="AG211" s="121"/>
      <c r="AH211" s="121"/>
      <c r="AI211" s="123"/>
      <c r="AJ211" s="123"/>
      <c r="AK211" s="123"/>
      <c r="AL211" s="123"/>
      <c r="AM211" s="123"/>
      <c r="AN211" s="123"/>
      <c r="AO211" s="123"/>
      <c r="AP211" s="123"/>
      <c r="AQ211" s="123"/>
      <c r="AR211" s="123"/>
      <c r="AS211" s="123"/>
      <c r="AT211" s="123"/>
      <c r="AU211" s="123"/>
      <c r="AV211" s="123"/>
      <c r="AW211" s="123"/>
      <c r="AX211" s="123"/>
      <c r="AY211" s="123"/>
      <c r="AZ211" s="123"/>
      <c r="BA211" s="123"/>
      <c r="BB211" s="123"/>
      <c r="BC211" s="123"/>
      <c r="BD211" s="123"/>
      <c r="BE211" s="123"/>
      <c r="BF211" s="123"/>
      <c r="BG211" s="123"/>
      <c r="BH211" s="123"/>
      <c r="BI211" s="123"/>
      <c r="BJ211" s="123"/>
      <c r="BK211" s="123"/>
      <c r="BL211" s="123"/>
      <c r="BM211" s="123"/>
      <c r="BN211" s="123"/>
      <c r="BO211" s="123"/>
      <c r="BP211" s="123"/>
      <c r="BQ211" s="123"/>
      <c r="BR211" s="123"/>
      <c r="BS211" s="123"/>
      <c r="BT211" s="123"/>
      <c r="BU211" s="123"/>
      <c r="BV211" s="123"/>
      <c r="BW211" s="123"/>
      <c r="BX211" s="123"/>
      <c r="BY211" s="123"/>
      <c r="BZ211" s="123"/>
      <c r="CA211" s="123"/>
      <c r="CB211" s="123"/>
      <c r="CC211" s="123"/>
      <c r="CD211" s="123"/>
      <c r="CE211" s="123"/>
      <c r="CF211" s="123"/>
      <c r="CG211" s="123"/>
      <c r="CH211" s="123"/>
      <c r="CI211" s="123"/>
      <c r="CJ211" s="123"/>
      <c r="CK211" s="123"/>
      <c r="CL211" s="123"/>
      <c r="CM211" s="123"/>
      <c r="CN211" s="123"/>
    </row>
    <row r="212" spans="1:92" s="113" customFormat="1" ht="22.5" customHeight="1" thickBot="1" thickTop="1">
      <c r="A212" s="112">
        <v>48</v>
      </c>
      <c r="B212" s="28"/>
      <c r="C212" s="12"/>
      <c r="D212" s="44"/>
      <c r="E212" s="44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23"/>
      <c r="U212" s="117"/>
      <c r="V212" s="23"/>
      <c r="W212" s="23"/>
      <c r="X212" s="23"/>
      <c r="Y212" s="23"/>
      <c r="Z212" s="12"/>
      <c r="AA212" s="12"/>
      <c r="AB212" s="12"/>
      <c r="AC212" s="12"/>
      <c r="AD212" s="12"/>
      <c r="AE212" s="12"/>
      <c r="AF212" s="12"/>
      <c r="AG212" s="14"/>
      <c r="AH212" s="46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</row>
    <row r="213" spans="1:92" s="124" customFormat="1" ht="22.5" customHeight="1" thickBot="1" thickTop="1">
      <c r="A213" s="118">
        <v>250</v>
      </c>
      <c r="B213" s="119"/>
      <c r="C213" s="105"/>
      <c r="D213" s="120"/>
      <c r="E213" s="120"/>
      <c r="F213" s="120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7"/>
      <c r="U213" s="106"/>
      <c r="V213" s="107"/>
      <c r="W213" s="107"/>
      <c r="X213" s="107"/>
      <c r="Y213" s="107"/>
      <c r="Z213" s="105"/>
      <c r="AA213" s="105"/>
      <c r="AB213" s="105"/>
      <c r="AC213" s="105"/>
      <c r="AD213" s="105"/>
      <c r="AE213" s="105"/>
      <c r="AF213" s="105"/>
      <c r="AG213" s="121"/>
      <c r="AH213" s="121"/>
      <c r="AI213" s="123"/>
      <c r="AJ213" s="123"/>
      <c r="AK213" s="123"/>
      <c r="AL213" s="123"/>
      <c r="AM213" s="123"/>
      <c r="AN213" s="123"/>
      <c r="AO213" s="123"/>
      <c r="AP213" s="123"/>
      <c r="AQ213" s="123"/>
      <c r="AR213" s="123"/>
      <c r="AS213" s="123"/>
      <c r="AT213" s="123"/>
      <c r="AU213" s="123"/>
      <c r="AV213" s="123"/>
      <c r="AW213" s="123"/>
      <c r="AX213" s="123"/>
      <c r="AY213" s="123"/>
      <c r="AZ213" s="123"/>
      <c r="BA213" s="123"/>
      <c r="BB213" s="123"/>
      <c r="BC213" s="123"/>
      <c r="BD213" s="123"/>
      <c r="BE213" s="123"/>
      <c r="BF213" s="123"/>
      <c r="BG213" s="123"/>
      <c r="BH213" s="123"/>
      <c r="BI213" s="123"/>
      <c r="BJ213" s="123"/>
      <c r="BK213" s="123"/>
      <c r="BL213" s="123"/>
      <c r="BM213" s="123"/>
      <c r="BN213" s="123"/>
      <c r="BO213" s="123"/>
      <c r="BP213" s="123"/>
      <c r="BQ213" s="123"/>
      <c r="BR213" s="123"/>
      <c r="BS213" s="123"/>
      <c r="BT213" s="123"/>
      <c r="BU213" s="123"/>
      <c r="BV213" s="123"/>
      <c r="BW213" s="123"/>
      <c r="BX213" s="123"/>
      <c r="BY213" s="123"/>
      <c r="BZ213" s="123"/>
      <c r="CA213" s="123"/>
      <c r="CB213" s="123"/>
      <c r="CC213" s="123"/>
      <c r="CD213" s="123"/>
      <c r="CE213" s="123"/>
      <c r="CF213" s="123"/>
      <c r="CG213" s="123"/>
      <c r="CH213" s="123"/>
      <c r="CI213" s="123"/>
      <c r="CJ213" s="123"/>
      <c r="CK213" s="123"/>
      <c r="CL213" s="123"/>
      <c r="CM213" s="123"/>
      <c r="CN213" s="123"/>
    </row>
    <row r="214" spans="1:92" s="74" customFormat="1" ht="22.5" customHeight="1" thickBot="1" thickTop="1">
      <c r="A214" s="67">
        <v>42</v>
      </c>
      <c r="B214" s="76"/>
      <c r="C214" s="69"/>
      <c r="D214" s="77"/>
      <c r="E214" s="77"/>
      <c r="F214" s="77"/>
      <c r="G214" s="76"/>
      <c r="H214" s="76"/>
      <c r="I214" s="76"/>
      <c r="J214" s="76"/>
      <c r="K214" s="79"/>
      <c r="L214" s="79"/>
      <c r="M214" s="79"/>
      <c r="N214" s="76"/>
      <c r="O214" s="80"/>
      <c r="P214" s="80"/>
      <c r="Q214" s="80"/>
      <c r="R214" s="80"/>
      <c r="S214" s="80"/>
      <c r="T214" s="81"/>
      <c r="U214" s="87"/>
      <c r="V214" s="81"/>
      <c r="W214" s="81"/>
      <c r="X214" s="81"/>
      <c r="Y214" s="81"/>
      <c r="Z214" s="79"/>
      <c r="AA214" s="79"/>
      <c r="AB214" s="79"/>
      <c r="AC214" s="79"/>
      <c r="AD214" s="79"/>
      <c r="AE214" s="79"/>
      <c r="AF214" s="79"/>
      <c r="AG214" s="80"/>
      <c r="AH214" s="84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</row>
    <row r="215" spans="1:92" s="74" customFormat="1" ht="22.5" customHeight="1" thickBot="1" thickTop="1">
      <c r="A215" s="67">
        <v>54</v>
      </c>
      <c r="B215" s="76"/>
      <c r="C215" s="82"/>
      <c r="D215" s="77"/>
      <c r="E215" s="77"/>
      <c r="F215" s="77"/>
      <c r="G215" s="76"/>
      <c r="H215" s="76"/>
      <c r="I215" s="76"/>
      <c r="J215" s="76"/>
      <c r="K215" s="83"/>
      <c r="L215" s="83"/>
      <c r="M215" s="79"/>
      <c r="N215" s="76"/>
      <c r="O215" s="76"/>
      <c r="P215" s="76"/>
      <c r="Q215" s="79"/>
      <c r="R215" s="76"/>
      <c r="S215" s="78"/>
      <c r="T215" s="81"/>
      <c r="U215" s="87"/>
      <c r="V215" s="81"/>
      <c r="W215" s="81"/>
      <c r="X215" s="81"/>
      <c r="Y215" s="81"/>
      <c r="Z215" s="79"/>
      <c r="AA215" s="79"/>
      <c r="AB215" s="79"/>
      <c r="AC215" s="79"/>
      <c r="AD215" s="79"/>
      <c r="AE215" s="79"/>
      <c r="AF215" s="79"/>
      <c r="AG215" s="80"/>
      <c r="AH215" s="84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</row>
    <row r="216" spans="1:92" s="74" customFormat="1" ht="22.5" customHeight="1" thickBot="1" thickTop="1">
      <c r="A216" s="67">
        <v>120</v>
      </c>
      <c r="B216" s="68"/>
      <c r="C216" s="69"/>
      <c r="D216" s="70"/>
      <c r="E216" s="70"/>
      <c r="F216" s="70"/>
      <c r="G216" s="68"/>
      <c r="H216" s="68"/>
      <c r="I216" s="76"/>
      <c r="J216" s="68"/>
      <c r="K216" s="83"/>
      <c r="L216" s="83"/>
      <c r="M216" s="79"/>
      <c r="N216" s="68"/>
      <c r="O216" s="82"/>
      <c r="P216" s="82"/>
      <c r="Q216" s="79"/>
      <c r="R216" s="76"/>
      <c r="S216" s="78"/>
      <c r="T216" s="81"/>
      <c r="U216" s="87"/>
      <c r="V216" s="81"/>
      <c r="W216" s="81"/>
      <c r="X216" s="81"/>
      <c r="Y216" s="81"/>
      <c r="Z216" s="79"/>
      <c r="AA216" s="79"/>
      <c r="AB216" s="79"/>
      <c r="AC216" s="79"/>
      <c r="AD216" s="79"/>
      <c r="AE216" s="79"/>
      <c r="AF216" s="79"/>
      <c r="AG216" s="80"/>
      <c r="AH216" s="84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  <c r="BP216" s="73"/>
      <c r="BQ216" s="73"/>
      <c r="BR216" s="73"/>
      <c r="BS216" s="73"/>
      <c r="BT216" s="73"/>
      <c r="BU216" s="73"/>
      <c r="BV216" s="73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/>
      <c r="CI216" s="73"/>
      <c r="CJ216" s="73"/>
      <c r="CK216" s="73"/>
      <c r="CL216" s="73"/>
      <c r="CM216" s="73"/>
      <c r="CN216" s="73"/>
    </row>
    <row r="217" spans="1:92" s="104" customFormat="1" ht="22.5" customHeight="1" thickBot="1" thickTop="1">
      <c r="A217" s="95">
        <v>260</v>
      </c>
      <c r="B217" s="96"/>
      <c r="C217" s="97"/>
      <c r="D217" s="98"/>
      <c r="E217" s="98"/>
      <c r="F217" s="98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100"/>
      <c r="U217" s="99"/>
      <c r="V217" s="100"/>
      <c r="W217" s="100"/>
      <c r="X217" s="100"/>
      <c r="Y217" s="100"/>
      <c r="Z217" s="97"/>
      <c r="AA217" s="97"/>
      <c r="AB217" s="97"/>
      <c r="AC217" s="97"/>
      <c r="AD217" s="97"/>
      <c r="AE217" s="97"/>
      <c r="AF217" s="97"/>
      <c r="AG217" s="101"/>
      <c r="AH217" s="101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  <c r="BD217" s="103"/>
      <c r="BE217" s="103"/>
      <c r="BF217" s="103"/>
      <c r="BG217" s="103"/>
      <c r="BH217" s="103"/>
      <c r="BI217" s="103"/>
      <c r="BJ217" s="103"/>
      <c r="BK217" s="103"/>
      <c r="BL217" s="103"/>
      <c r="BM217" s="103"/>
      <c r="BN217" s="103"/>
      <c r="BO217" s="103"/>
      <c r="BP217" s="103"/>
      <c r="BQ217" s="103"/>
      <c r="BR217" s="103"/>
      <c r="BS217" s="103"/>
      <c r="BT217" s="103"/>
      <c r="BU217" s="103"/>
      <c r="BV217" s="103"/>
      <c r="BW217" s="103"/>
      <c r="BX217" s="103"/>
      <c r="BY217" s="103"/>
      <c r="BZ217" s="103"/>
      <c r="CA217" s="103"/>
      <c r="CB217" s="103"/>
      <c r="CC217" s="103"/>
      <c r="CD217" s="103"/>
      <c r="CE217" s="103"/>
      <c r="CF217" s="103"/>
      <c r="CG217" s="103"/>
      <c r="CH217" s="103"/>
      <c r="CI217" s="103"/>
      <c r="CJ217" s="103"/>
      <c r="CK217" s="103"/>
      <c r="CL217" s="103"/>
      <c r="CM217" s="103"/>
      <c r="CN217" s="103"/>
    </row>
    <row r="218" spans="1:34" ht="22.5" customHeight="1" thickBot="1" thickTop="1">
      <c r="A218" s="3">
        <v>239</v>
      </c>
      <c r="B218" s="26"/>
      <c r="C218" s="11"/>
      <c r="D218" s="21"/>
      <c r="E218" s="2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22"/>
      <c r="U218" s="38"/>
      <c r="V218" s="22"/>
      <c r="W218" s="22"/>
      <c r="X218" s="22"/>
      <c r="Y218" s="22"/>
      <c r="Z218" s="11"/>
      <c r="AA218" s="11"/>
      <c r="AB218" s="11"/>
      <c r="AC218" s="11"/>
      <c r="AD218" s="11"/>
      <c r="AE218" s="11"/>
      <c r="AF218" s="11"/>
      <c r="AG218" s="13"/>
      <c r="AH218" s="13"/>
    </row>
    <row r="219" spans="1:92" s="104" customFormat="1" ht="22.5" customHeight="1" thickBot="1" thickTop="1">
      <c r="A219" s="95">
        <v>235</v>
      </c>
      <c r="B219" s="96"/>
      <c r="C219" s="97"/>
      <c r="D219" s="98"/>
      <c r="E219" s="98"/>
      <c r="F219" s="98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100"/>
      <c r="U219" s="99"/>
      <c r="V219" s="100"/>
      <c r="W219" s="100"/>
      <c r="X219" s="100"/>
      <c r="Y219" s="100"/>
      <c r="Z219" s="97"/>
      <c r="AA219" s="97"/>
      <c r="AB219" s="97"/>
      <c r="AC219" s="97"/>
      <c r="AD219" s="97"/>
      <c r="AE219" s="97"/>
      <c r="AF219" s="97"/>
      <c r="AG219" s="101"/>
      <c r="AH219" s="101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3"/>
      <c r="BQ219" s="103"/>
      <c r="BR219" s="103"/>
      <c r="BS219" s="103"/>
      <c r="BT219" s="103"/>
      <c r="BU219" s="103"/>
      <c r="BV219" s="103"/>
      <c r="BW219" s="103"/>
      <c r="BX219" s="103"/>
      <c r="BY219" s="103"/>
      <c r="BZ219" s="103"/>
      <c r="CA219" s="103"/>
      <c r="CB219" s="103"/>
      <c r="CC219" s="103"/>
      <c r="CD219" s="103"/>
      <c r="CE219" s="103"/>
      <c r="CF219" s="103"/>
      <c r="CG219" s="103"/>
      <c r="CH219" s="103"/>
      <c r="CI219" s="103"/>
      <c r="CJ219" s="103"/>
      <c r="CK219" s="103"/>
      <c r="CL219" s="103"/>
      <c r="CM219" s="103"/>
      <c r="CN219" s="103"/>
    </row>
    <row r="220" spans="1:92" s="104" customFormat="1" ht="22.5" customHeight="1" thickBot="1" thickTop="1">
      <c r="A220" s="95">
        <v>215</v>
      </c>
      <c r="B220" s="96"/>
      <c r="C220" s="97"/>
      <c r="D220" s="98"/>
      <c r="E220" s="98"/>
      <c r="F220" s="98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100"/>
      <c r="U220" s="99"/>
      <c r="V220" s="100"/>
      <c r="W220" s="100"/>
      <c r="X220" s="100"/>
      <c r="Y220" s="100"/>
      <c r="Z220" s="97"/>
      <c r="AA220" s="97"/>
      <c r="AB220" s="97"/>
      <c r="AC220" s="97"/>
      <c r="AD220" s="97"/>
      <c r="AE220" s="97"/>
      <c r="AF220" s="97"/>
      <c r="AG220" s="101"/>
      <c r="AH220" s="101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  <c r="BD220" s="103"/>
      <c r="BE220" s="103"/>
      <c r="BF220" s="103"/>
      <c r="BG220" s="103"/>
      <c r="BH220" s="103"/>
      <c r="BI220" s="103"/>
      <c r="BJ220" s="103"/>
      <c r="BK220" s="103"/>
      <c r="BL220" s="103"/>
      <c r="BM220" s="103"/>
      <c r="BN220" s="103"/>
      <c r="BO220" s="103"/>
      <c r="BP220" s="103"/>
      <c r="BQ220" s="103"/>
      <c r="BR220" s="103"/>
      <c r="BS220" s="103"/>
      <c r="BT220" s="103"/>
      <c r="BU220" s="103"/>
      <c r="BV220" s="103"/>
      <c r="BW220" s="103"/>
      <c r="BX220" s="103"/>
      <c r="BY220" s="103"/>
      <c r="BZ220" s="103"/>
      <c r="CA220" s="103"/>
      <c r="CB220" s="103"/>
      <c r="CC220" s="103"/>
      <c r="CD220" s="103"/>
      <c r="CE220" s="103"/>
      <c r="CF220" s="103"/>
      <c r="CG220" s="103"/>
      <c r="CH220" s="103"/>
      <c r="CI220" s="103"/>
      <c r="CJ220" s="103"/>
      <c r="CK220" s="103"/>
      <c r="CL220" s="103"/>
      <c r="CM220" s="103"/>
      <c r="CN220" s="103"/>
    </row>
    <row r="221" spans="1:92" s="104" customFormat="1" ht="22.5" customHeight="1" thickBot="1" thickTop="1">
      <c r="A221" s="95">
        <v>259</v>
      </c>
      <c r="B221" s="96"/>
      <c r="C221" s="97"/>
      <c r="D221" s="98"/>
      <c r="E221" s="98"/>
      <c r="F221" s="98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100"/>
      <c r="U221" s="99"/>
      <c r="V221" s="100"/>
      <c r="W221" s="100"/>
      <c r="X221" s="100"/>
      <c r="Y221" s="100"/>
      <c r="Z221" s="97"/>
      <c r="AA221" s="97"/>
      <c r="AB221" s="97"/>
      <c r="AC221" s="97"/>
      <c r="AD221" s="97"/>
      <c r="AE221" s="97"/>
      <c r="AF221" s="97"/>
      <c r="AG221" s="101"/>
      <c r="AH221" s="101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  <c r="BD221" s="103"/>
      <c r="BE221" s="103"/>
      <c r="BF221" s="103"/>
      <c r="BG221" s="103"/>
      <c r="BH221" s="103"/>
      <c r="BI221" s="103"/>
      <c r="BJ221" s="103"/>
      <c r="BK221" s="103"/>
      <c r="BL221" s="103"/>
      <c r="BM221" s="103"/>
      <c r="BN221" s="103"/>
      <c r="BO221" s="103"/>
      <c r="BP221" s="103"/>
      <c r="BQ221" s="103"/>
      <c r="BR221" s="103"/>
      <c r="BS221" s="103"/>
      <c r="BT221" s="103"/>
      <c r="BU221" s="103"/>
      <c r="BV221" s="103"/>
      <c r="BW221" s="103"/>
      <c r="BX221" s="103"/>
      <c r="BY221" s="103"/>
      <c r="BZ221" s="103"/>
      <c r="CA221" s="103"/>
      <c r="CB221" s="103"/>
      <c r="CC221" s="103"/>
      <c r="CD221" s="103"/>
      <c r="CE221" s="103"/>
      <c r="CF221" s="103"/>
      <c r="CG221" s="103"/>
      <c r="CH221" s="103"/>
      <c r="CI221" s="103"/>
      <c r="CJ221" s="103"/>
      <c r="CK221" s="103"/>
      <c r="CL221" s="103"/>
      <c r="CM221" s="103"/>
      <c r="CN221" s="103"/>
    </row>
    <row r="222" spans="1:34" ht="22.5" customHeight="1" thickBot="1" thickTop="1">
      <c r="A222" s="3">
        <v>225</v>
      </c>
      <c r="B222" s="26"/>
      <c r="C222" s="11"/>
      <c r="D222" s="21"/>
      <c r="E222" s="2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22"/>
      <c r="U222" s="38"/>
      <c r="V222" s="22"/>
      <c r="W222" s="22"/>
      <c r="X222" s="22"/>
      <c r="Y222" s="22"/>
      <c r="Z222" s="11"/>
      <c r="AA222" s="11"/>
      <c r="AB222" s="11"/>
      <c r="AC222" s="11"/>
      <c r="AD222" s="11"/>
      <c r="AE222" s="11"/>
      <c r="AF222" s="11"/>
      <c r="AG222" s="50"/>
      <c r="AH222" s="50"/>
    </row>
    <row r="223" spans="1:34" ht="19.5" thickBot="1" thickTop="1">
      <c r="A223" s="3"/>
      <c r="B223" s="27"/>
      <c r="C223" s="13"/>
      <c r="D223" s="29"/>
      <c r="E223" s="29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1"/>
      <c r="AA223" s="11"/>
      <c r="AB223" s="11"/>
      <c r="AC223" s="11"/>
      <c r="AD223" s="11"/>
      <c r="AE223" s="11"/>
      <c r="AF223" s="11"/>
      <c r="AG223" s="13"/>
      <c r="AH223" s="13"/>
    </row>
    <row r="224" spans="1:34" ht="19.5" thickBot="1" thickTop="1">
      <c r="A224" s="3"/>
      <c r="B224" s="27"/>
      <c r="C224" s="13"/>
      <c r="D224" s="29"/>
      <c r="E224" s="29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1"/>
      <c r="AA224" s="11"/>
      <c r="AB224" s="11"/>
      <c r="AC224" s="11"/>
      <c r="AD224" s="11"/>
      <c r="AE224" s="11"/>
      <c r="AF224" s="11"/>
      <c r="AG224" s="13"/>
      <c r="AH224" s="13"/>
    </row>
    <row r="225" spans="1:34" ht="19.5" thickBot="1" thickTop="1">
      <c r="A225" s="3">
        <v>268</v>
      </c>
      <c r="B225" s="27"/>
      <c r="C225" s="13"/>
      <c r="D225" s="29"/>
      <c r="E225" s="29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</row>
    <row r="226" spans="1:34" ht="19.5" thickBot="1" thickTop="1">
      <c r="A226" s="3">
        <v>269</v>
      </c>
      <c r="B226" s="27"/>
      <c r="C226" s="13"/>
      <c r="D226" s="29"/>
      <c r="E226" s="29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</row>
    <row r="227" spans="1:34" ht="19.5" thickBot="1" thickTop="1">
      <c r="A227" s="3">
        <v>270</v>
      </c>
      <c r="B227" s="27"/>
      <c r="C227" s="13"/>
      <c r="D227" s="29"/>
      <c r="E227" s="29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</row>
    <row r="228" spans="1:34" ht="19.5" thickBot="1" thickTop="1">
      <c r="A228" s="3">
        <v>271</v>
      </c>
      <c r="B228" s="27"/>
      <c r="C228" s="13"/>
      <c r="D228" s="29"/>
      <c r="E228" s="29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</row>
    <row r="229" spans="1:34" ht="19.5" thickBot="1" thickTop="1">
      <c r="A229" s="3">
        <v>272</v>
      </c>
      <c r="B229" s="27"/>
      <c r="C229" s="13"/>
      <c r="D229" s="29"/>
      <c r="E229" s="29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</row>
    <row r="230" spans="1:34" ht="19.5" thickBot="1" thickTop="1">
      <c r="A230" s="3">
        <v>273</v>
      </c>
      <c r="B230" s="27"/>
      <c r="C230" s="13"/>
      <c r="D230" s="29"/>
      <c r="E230" s="29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</row>
    <row r="231" spans="1:34" ht="19.5" thickBot="1" thickTop="1">
      <c r="A231" s="3">
        <v>274</v>
      </c>
      <c r="B231" s="27"/>
      <c r="C231" s="13"/>
      <c r="D231" s="29"/>
      <c r="E231" s="29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</row>
    <row r="232" spans="1:34" ht="19.5" thickBot="1" thickTop="1">
      <c r="A232" s="3">
        <v>275</v>
      </c>
      <c r="B232" s="27"/>
      <c r="C232" s="13"/>
      <c r="D232" s="29"/>
      <c r="E232" s="29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</row>
    <row r="233" spans="1:34" ht="19.5" thickBot="1" thickTop="1">
      <c r="A233" s="3">
        <v>276</v>
      </c>
      <c r="B233" s="27"/>
      <c r="C233" s="13"/>
      <c r="D233" s="29"/>
      <c r="E233" s="29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</row>
    <row r="234" spans="1:34" ht="19.5" thickBot="1" thickTop="1">
      <c r="A234" s="3">
        <v>277</v>
      </c>
      <c r="B234" s="27"/>
      <c r="C234" s="13"/>
      <c r="D234" s="29"/>
      <c r="E234" s="29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</row>
    <row r="235" spans="1:34" ht="19.5" thickBot="1" thickTop="1">
      <c r="A235" s="3">
        <v>278</v>
      </c>
      <c r="B235" s="27"/>
      <c r="C235" s="13"/>
      <c r="D235" s="29"/>
      <c r="E235" s="29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</row>
    <row r="236" spans="1:34" ht="19.5" thickBot="1" thickTop="1">
      <c r="A236" s="3">
        <v>279</v>
      </c>
      <c r="B236" s="27"/>
      <c r="C236" s="13"/>
      <c r="D236" s="29"/>
      <c r="E236" s="29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</row>
    <row r="237" spans="1:34" ht="19.5" thickBot="1" thickTop="1">
      <c r="A237" s="3">
        <v>280</v>
      </c>
      <c r="B237" s="27"/>
      <c r="C237" s="13"/>
      <c r="D237" s="29"/>
      <c r="E237" s="29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</row>
    <row r="238" spans="1:34" ht="19.5" thickBot="1" thickTop="1">
      <c r="A238" s="3">
        <v>281</v>
      </c>
      <c r="B238" s="27"/>
      <c r="C238" s="13"/>
      <c r="D238" s="29"/>
      <c r="E238" s="29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</row>
    <row r="239" spans="1:34" ht="19.5" thickBot="1" thickTop="1">
      <c r="A239" s="3">
        <v>282</v>
      </c>
      <c r="B239" s="27"/>
      <c r="C239" s="13"/>
      <c r="D239" s="29"/>
      <c r="E239" s="29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</row>
    <row r="240" spans="1:34" ht="19.5" thickBot="1" thickTop="1">
      <c r="A240" s="3">
        <v>283</v>
      </c>
      <c r="B240" s="27"/>
      <c r="C240" s="13"/>
      <c r="D240" s="29"/>
      <c r="E240" s="29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</row>
    <row r="241" spans="1:34" ht="19.5" thickBot="1" thickTop="1">
      <c r="A241" s="3">
        <v>284</v>
      </c>
      <c r="B241" s="27"/>
      <c r="C241" s="13"/>
      <c r="D241" s="29"/>
      <c r="E241" s="29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</row>
    <row r="242" spans="1:34" ht="19.5" thickBot="1" thickTop="1">
      <c r="A242" s="3">
        <v>285</v>
      </c>
      <c r="B242" s="27"/>
      <c r="C242" s="13"/>
      <c r="D242" s="29"/>
      <c r="E242" s="29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</row>
    <row r="243" spans="1:34" ht="19.5" thickBot="1" thickTop="1">
      <c r="A243" s="3">
        <v>286</v>
      </c>
      <c r="B243" s="27"/>
      <c r="C243" s="13"/>
      <c r="D243" s="29"/>
      <c r="E243" s="29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</row>
    <row r="244" spans="1:34" ht="19.5" thickBot="1" thickTop="1">
      <c r="A244" s="3">
        <v>287</v>
      </c>
      <c r="B244" s="27"/>
      <c r="C244" s="13"/>
      <c r="D244" s="29"/>
      <c r="E244" s="29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</row>
    <row r="245" spans="1:34" ht="19.5" thickBot="1" thickTop="1">
      <c r="A245" s="3">
        <v>288</v>
      </c>
      <c r="B245" s="27"/>
      <c r="C245" s="13"/>
      <c r="D245" s="29"/>
      <c r="E245" s="29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</row>
    <row r="246" spans="1:34" ht="19.5" thickBot="1" thickTop="1">
      <c r="A246" s="3">
        <v>289</v>
      </c>
      <c r="B246" s="27"/>
      <c r="C246" s="13"/>
      <c r="D246" s="29"/>
      <c r="E246" s="29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</row>
    <row r="247" spans="1:34" ht="29.25" thickBot="1" thickTop="1">
      <c r="A247" s="3">
        <v>290</v>
      </c>
      <c r="B247" s="27"/>
      <c r="C247" s="205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  <c r="S247" s="207"/>
      <c r="T247" s="207"/>
      <c r="U247" s="207"/>
      <c r="V247" s="207"/>
      <c r="W247" s="207"/>
      <c r="X247" s="207"/>
      <c r="Y247" s="207"/>
      <c r="Z247" s="207"/>
      <c r="AA247" s="207"/>
      <c r="AB247" s="207"/>
      <c r="AC247" s="207"/>
      <c r="AD247" s="207"/>
      <c r="AE247" s="207"/>
      <c r="AF247" s="207"/>
      <c r="AG247" s="207"/>
      <c r="AH247" s="207"/>
    </row>
    <row r="248" spans="1:34" ht="19.5" thickBot="1" thickTop="1">
      <c r="A248" s="3">
        <v>291</v>
      </c>
      <c r="B248" s="27"/>
      <c r="C248" s="13"/>
      <c r="D248" s="29"/>
      <c r="E248" s="29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30"/>
      <c r="U248" s="30"/>
      <c r="V248" s="30"/>
      <c r="W248" s="30"/>
      <c r="X248" s="30"/>
      <c r="Y248" s="30"/>
      <c r="Z248" s="13"/>
      <c r="AA248" s="13"/>
      <c r="AB248" s="13"/>
      <c r="AC248" s="13"/>
      <c r="AD248" s="13"/>
      <c r="AE248" s="13"/>
      <c r="AF248" s="13"/>
      <c r="AG248" s="13"/>
      <c r="AH248" s="13"/>
    </row>
    <row r="249" spans="1:34" s="4" customFormat="1" ht="19.5" thickBot="1" thickTop="1">
      <c r="A249" s="3">
        <v>547</v>
      </c>
      <c r="B249" s="53"/>
      <c r="C249" s="20"/>
      <c r="D249" s="24"/>
      <c r="E249" s="24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5"/>
      <c r="U249" s="25"/>
      <c r="V249" s="25"/>
      <c r="W249" s="25"/>
      <c r="X249" s="25"/>
      <c r="Y249" s="25"/>
      <c r="Z249" s="20"/>
      <c r="AA249" s="20"/>
      <c r="AB249" s="20"/>
      <c r="AC249" s="20"/>
      <c r="AD249" s="20"/>
      <c r="AE249" s="20"/>
      <c r="AF249" s="20"/>
      <c r="AG249" s="13"/>
      <c r="AH249" s="13"/>
    </row>
    <row r="250" spans="1:34" s="4" customFormat="1" ht="19.5" thickBot="1" thickTop="1">
      <c r="A250" s="3">
        <v>548</v>
      </c>
      <c r="B250" s="53"/>
      <c r="C250" s="20"/>
      <c r="D250" s="24"/>
      <c r="E250" s="24"/>
      <c r="F250" s="24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5"/>
      <c r="U250" s="25"/>
      <c r="V250" s="25"/>
      <c r="W250" s="25"/>
      <c r="X250" s="25"/>
      <c r="Y250" s="25"/>
      <c r="Z250" s="20"/>
      <c r="AA250" s="20"/>
      <c r="AB250" s="20"/>
      <c r="AC250" s="20"/>
      <c r="AD250" s="20"/>
      <c r="AE250" s="20"/>
      <c r="AF250" s="20"/>
      <c r="AG250" s="13"/>
      <c r="AH250" s="13"/>
    </row>
    <row r="251" spans="1:92" s="5" customFormat="1" ht="19.5" thickBot="1" thickTop="1">
      <c r="A251" s="7"/>
      <c r="B251" s="53"/>
      <c r="C251" s="20"/>
      <c r="D251" s="24"/>
      <c r="E251" s="24"/>
      <c r="F251" s="24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5"/>
      <c r="U251" s="25"/>
      <c r="V251" s="25"/>
      <c r="W251" s="25"/>
      <c r="X251" s="25"/>
      <c r="Y251" s="25"/>
      <c r="Z251" s="20"/>
      <c r="AA251" s="20"/>
      <c r="AB251" s="20"/>
      <c r="AC251" s="20"/>
      <c r="AD251" s="20"/>
      <c r="AE251" s="20"/>
      <c r="AF251" s="20"/>
      <c r="AG251" s="13"/>
      <c r="AH251" s="52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</row>
    <row r="252" spans="1:92" s="5" customFormat="1" ht="19.5" thickBot="1" thickTop="1">
      <c r="A252" s="1"/>
      <c r="B252" s="53"/>
      <c r="C252" s="20"/>
      <c r="D252" s="24"/>
      <c r="E252" s="24"/>
      <c r="F252" s="24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55"/>
      <c r="U252" s="55"/>
      <c r="V252" s="55"/>
      <c r="W252" s="55"/>
      <c r="X252" s="55"/>
      <c r="Y252" s="55"/>
      <c r="Z252" s="20"/>
      <c r="AA252" s="20"/>
      <c r="AB252" s="20"/>
      <c r="AC252" s="20"/>
      <c r="AD252" s="20"/>
      <c r="AE252" s="20"/>
      <c r="AF252" s="20"/>
      <c r="AG252" s="13"/>
      <c r="AH252" s="13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</row>
    <row r="253" spans="1:92" s="5" customFormat="1" ht="19.5" thickBot="1" thickTop="1">
      <c r="A253" s="1"/>
      <c r="B253" s="53"/>
      <c r="C253" s="56"/>
      <c r="D253" s="49"/>
      <c r="E253" s="49"/>
      <c r="F253" s="49"/>
      <c r="G253" s="53"/>
      <c r="H253" s="57"/>
      <c r="I253" s="57"/>
      <c r="J253" s="57"/>
      <c r="K253" s="53"/>
      <c r="L253" s="53"/>
      <c r="M253" s="57"/>
      <c r="N253" s="53"/>
      <c r="O253" s="57"/>
      <c r="P253" s="57"/>
      <c r="Q253" s="57"/>
      <c r="R253" s="57"/>
      <c r="S253" s="57"/>
      <c r="T253" s="58"/>
      <c r="U253" s="58"/>
      <c r="V253" s="58"/>
      <c r="W253" s="58"/>
      <c r="X253" s="58"/>
      <c r="Y253" s="58"/>
      <c r="Z253" s="20"/>
      <c r="AA253" s="20"/>
      <c r="AB253" s="20"/>
      <c r="AC253" s="20"/>
      <c r="AD253" s="20"/>
      <c r="AE253" s="20"/>
      <c r="AF253" s="20"/>
      <c r="AG253" s="13"/>
      <c r="AH253" s="13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</row>
    <row r="254" spans="1:92" s="5" customFormat="1" ht="19.5" thickBot="1" thickTop="1">
      <c r="A254" s="1"/>
      <c r="B254" s="57"/>
      <c r="C254" s="48"/>
      <c r="D254" s="49"/>
      <c r="E254" s="49"/>
      <c r="F254" s="49"/>
      <c r="G254" s="59"/>
      <c r="H254" s="57"/>
      <c r="I254" s="57"/>
      <c r="J254" s="57"/>
      <c r="K254" s="47"/>
      <c r="L254" s="47"/>
      <c r="M254" s="57"/>
      <c r="N254" s="57"/>
      <c r="O254" s="57"/>
      <c r="P254" s="57"/>
      <c r="Q254" s="57"/>
      <c r="R254" s="57"/>
      <c r="S254" s="57"/>
      <c r="T254" s="60"/>
      <c r="U254" s="60"/>
      <c r="V254" s="60"/>
      <c r="W254" s="60"/>
      <c r="X254" s="60"/>
      <c r="Y254" s="60"/>
      <c r="Z254" s="20"/>
      <c r="AA254" s="20"/>
      <c r="AB254" s="20"/>
      <c r="AC254" s="20"/>
      <c r="AD254" s="20"/>
      <c r="AE254" s="20"/>
      <c r="AF254" s="20"/>
      <c r="AG254" s="61"/>
      <c r="AH254" s="61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</row>
    <row r="255" spans="2:34" ht="19.5" thickBot="1" thickTop="1">
      <c r="B255" s="57"/>
      <c r="C255" s="48"/>
      <c r="D255" s="62"/>
      <c r="E255" s="62"/>
      <c r="F255" s="62"/>
      <c r="G255" s="57"/>
      <c r="H255" s="57"/>
      <c r="I255" s="57"/>
      <c r="J255" s="57"/>
      <c r="K255" s="20"/>
      <c r="L255" s="20"/>
      <c r="M255" s="20"/>
      <c r="N255" s="57"/>
      <c r="O255" s="50"/>
      <c r="P255" s="50"/>
      <c r="Q255" s="57"/>
      <c r="R255" s="57"/>
      <c r="S255" s="50"/>
      <c r="T255" s="25"/>
      <c r="U255" s="25"/>
      <c r="V255" s="25"/>
      <c r="W255" s="25"/>
      <c r="X255" s="25"/>
      <c r="Y255" s="25"/>
      <c r="Z255" s="20"/>
      <c r="AA255" s="20"/>
      <c r="AB255" s="20"/>
      <c r="AC255" s="20"/>
      <c r="AD255" s="20"/>
      <c r="AE255" s="20"/>
      <c r="AF255" s="20"/>
      <c r="AG255" s="61"/>
      <c r="AH255" s="61"/>
    </row>
    <row r="256" spans="2:34" ht="19.5" thickBot="1" thickTop="1">
      <c r="B256" s="63"/>
      <c r="C256" s="64"/>
      <c r="D256" s="65"/>
      <c r="E256" s="65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6"/>
      <c r="U256" s="66"/>
      <c r="V256" s="66"/>
      <c r="W256" s="66"/>
      <c r="X256" s="66"/>
      <c r="Y256" s="66"/>
      <c r="Z256" s="61"/>
      <c r="AA256" s="61"/>
      <c r="AB256" s="61"/>
      <c r="AC256" s="61"/>
      <c r="AD256" s="61"/>
      <c r="AE256" s="61"/>
      <c r="AF256" s="61"/>
      <c r="AG256" s="61"/>
      <c r="AH256" s="61"/>
    </row>
    <row r="257" spans="2:34" ht="19.5" thickBot="1" thickTop="1">
      <c r="B257" s="63"/>
      <c r="C257" s="64"/>
      <c r="D257" s="65"/>
      <c r="E257" s="65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6"/>
      <c r="U257" s="66"/>
      <c r="V257" s="66"/>
      <c r="W257" s="66"/>
      <c r="X257" s="66"/>
      <c r="Y257" s="66"/>
      <c r="Z257" s="61"/>
      <c r="AA257" s="61"/>
      <c r="AB257" s="61"/>
      <c r="AC257" s="61"/>
      <c r="AD257" s="61"/>
      <c r="AE257" s="61"/>
      <c r="AF257" s="61"/>
      <c r="AG257" s="61"/>
      <c r="AH257" s="61"/>
    </row>
    <row r="258" spans="2:34" ht="19.5" thickBot="1" thickTop="1">
      <c r="B258" s="63"/>
      <c r="C258" s="64"/>
      <c r="D258" s="65"/>
      <c r="E258" s="65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</row>
    <row r="259" spans="2:34" ht="19.5" thickBot="1" thickTop="1">
      <c r="B259" s="63"/>
      <c r="C259" s="64"/>
      <c r="D259" s="65"/>
      <c r="E259" s="65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</row>
    <row r="260" spans="2:34" ht="19.5" thickBot="1" thickTop="1">
      <c r="B260" s="63"/>
      <c r="C260" s="64"/>
      <c r="D260" s="65"/>
      <c r="E260" s="65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</row>
    <row r="261" spans="2:34" ht="19.5" thickBot="1" thickTop="1">
      <c r="B261" s="63"/>
      <c r="C261" s="64"/>
      <c r="D261" s="65"/>
      <c r="E261" s="65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</row>
    <row r="262" spans="2:34" ht="19.5" thickBot="1" thickTop="1">
      <c r="B262" s="63"/>
      <c r="C262" s="64"/>
      <c r="D262" s="65"/>
      <c r="E262" s="65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</row>
    <row r="263" spans="2:34" ht="19.5" thickBot="1" thickTop="1">
      <c r="B263" s="63"/>
      <c r="C263" s="64"/>
      <c r="D263" s="65"/>
      <c r="E263" s="65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</row>
    <row r="264" spans="2:34" ht="19.5" thickBot="1" thickTop="1">
      <c r="B264" s="63"/>
      <c r="C264" s="64"/>
      <c r="D264" s="65"/>
      <c r="E264" s="65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</row>
    <row r="265" spans="2:34" ht="19.5" thickBot="1" thickTop="1">
      <c r="B265" s="63"/>
      <c r="C265" s="64"/>
      <c r="D265" s="65"/>
      <c r="E265" s="65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</row>
    <row r="266" spans="2:34" ht="19.5" thickBot="1" thickTop="1">
      <c r="B266" s="63"/>
      <c r="C266" s="64"/>
      <c r="D266" s="65"/>
      <c r="E266" s="65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</row>
    <row r="267" spans="2:34" ht="19.5" thickBot="1" thickTop="1">
      <c r="B267" s="63"/>
      <c r="C267" s="64"/>
      <c r="D267" s="65"/>
      <c r="E267" s="65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</row>
    <row r="268" spans="2:34" ht="19.5" thickBot="1" thickTop="1">
      <c r="B268" s="63"/>
      <c r="C268" s="64"/>
      <c r="D268" s="65"/>
      <c r="E268" s="65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</row>
    <row r="269" spans="2:34" ht="19.5" thickBot="1" thickTop="1">
      <c r="B269" s="63"/>
      <c r="C269" s="64"/>
      <c r="D269" s="65"/>
      <c r="E269" s="65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</row>
    <row r="270" spans="2:34" ht="19.5" thickBot="1" thickTop="1">
      <c r="B270" s="63"/>
      <c r="C270" s="64"/>
      <c r="D270" s="65"/>
      <c r="E270" s="65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</row>
    <row r="271" spans="2:34" ht="19.5" thickBot="1" thickTop="1">
      <c r="B271" s="63"/>
      <c r="C271" s="64"/>
      <c r="D271" s="65"/>
      <c r="E271" s="65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</row>
    <row r="272" spans="2:34" ht="19.5" thickBot="1" thickTop="1">
      <c r="B272" s="63"/>
      <c r="C272" s="64"/>
      <c r="D272" s="65"/>
      <c r="E272" s="65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</row>
    <row r="273" spans="2:34" ht="19.5" thickBot="1" thickTop="1">
      <c r="B273" s="63"/>
      <c r="C273" s="64"/>
      <c r="D273" s="65"/>
      <c r="E273" s="65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</row>
    <row r="274" spans="2:34" ht="19.5" thickBot="1" thickTop="1">
      <c r="B274" s="63"/>
      <c r="C274" s="64"/>
      <c r="D274" s="65"/>
      <c r="E274" s="65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</row>
    <row r="275" spans="2:34" ht="19.5" thickBot="1" thickTop="1">
      <c r="B275" s="63"/>
      <c r="C275" s="64"/>
      <c r="D275" s="65"/>
      <c r="E275" s="65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</row>
    <row r="276" spans="2:34" ht="19.5" thickBot="1" thickTop="1">
      <c r="B276" s="63"/>
      <c r="C276" s="64"/>
      <c r="D276" s="65"/>
      <c r="E276" s="65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</row>
    <row r="277" spans="2:34" ht="19.5" thickBot="1" thickTop="1">
      <c r="B277" s="63"/>
      <c r="C277" s="64"/>
      <c r="D277" s="65"/>
      <c r="E277" s="65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</row>
    <row r="278" spans="2:34" ht="19.5" thickBot="1" thickTop="1">
      <c r="B278" s="63"/>
      <c r="C278" s="64"/>
      <c r="D278" s="65"/>
      <c r="E278" s="65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</row>
    <row r="279" spans="2:34" ht="19.5" thickBot="1" thickTop="1">
      <c r="B279" s="63"/>
      <c r="C279" s="64"/>
      <c r="D279" s="65"/>
      <c r="E279" s="65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</row>
    <row r="280" spans="2:34" ht="19.5" thickBot="1" thickTop="1">
      <c r="B280" s="63"/>
      <c r="C280" s="64"/>
      <c r="D280" s="65"/>
      <c r="E280" s="65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</row>
    <row r="281" spans="2:34" ht="19.5" thickBot="1" thickTop="1">
      <c r="B281" s="63"/>
      <c r="C281" s="64"/>
      <c r="D281" s="65"/>
      <c r="E281" s="65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</row>
    <row r="282" spans="2:34" ht="19.5" thickBot="1" thickTop="1">
      <c r="B282" s="63"/>
      <c r="C282" s="64"/>
      <c r="D282" s="65"/>
      <c r="E282" s="65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</row>
    <row r="283" spans="2:34" ht="19.5" thickBot="1" thickTop="1">
      <c r="B283" s="63"/>
      <c r="C283" s="64"/>
      <c r="D283" s="65"/>
      <c r="E283" s="65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</row>
    <row r="284" spans="2:34" ht="19.5" thickBot="1" thickTop="1">
      <c r="B284" s="63"/>
      <c r="C284" s="64"/>
      <c r="D284" s="65"/>
      <c r="E284" s="65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</row>
    <row r="285" spans="2:34" ht="19.5" thickBot="1" thickTop="1">
      <c r="B285" s="63"/>
      <c r="C285" s="64"/>
      <c r="D285" s="65"/>
      <c r="E285" s="65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</row>
    <row r="286" spans="2:34" ht="19.5" thickBot="1" thickTop="1">
      <c r="B286" s="63"/>
      <c r="C286" s="64"/>
      <c r="D286" s="65"/>
      <c r="E286" s="65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</row>
    <row r="287" spans="2:34" ht="19.5" thickBot="1" thickTop="1">
      <c r="B287" s="63"/>
      <c r="C287" s="64"/>
      <c r="D287" s="65"/>
      <c r="E287" s="65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</row>
    <row r="288" spans="2:34" ht="19.5" thickBot="1" thickTop="1">
      <c r="B288" s="63"/>
      <c r="C288" s="64"/>
      <c r="D288" s="65"/>
      <c r="E288" s="65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</row>
    <row r="289" spans="2:34" ht="19.5" thickBot="1" thickTop="1">
      <c r="B289" s="63"/>
      <c r="C289" s="64"/>
      <c r="D289" s="65"/>
      <c r="E289" s="65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</row>
    <row r="290" spans="2:34" ht="19.5" thickBot="1" thickTop="1">
      <c r="B290" s="63"/>
      <c r="C290" s="64"/>
      <c r="D290" s="65"/>
      <c r="E290" s="65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</row>
    <row r="291" spans="2:34" ht="19.5" thickBot="1" thickTop="1">
      <c r="B291" s="63"/>
      <c r="C291" s="64"/>
      <c r="D291" s="65"/>
      <c r="E291" s="65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</row>
    <row r="292" spans="2:34" ht="19.5" thickBot="1" thickTop="1">
      <c r="B292" s="63"/>
      <c r="C292" s="64"/>
      <c r="D292" s="65"/>
      <c r="E292" s="65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</row>
    <row r="293" spans="2:34" ht="19.5" thickBot="1" thickTop="1">
      <c r="B293" s="63"/>
      <c r="C293" s="64"/>
      <c r="D293" s="65"/>
      <c r="E293" s="65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</row>
    <row r="294" spans="2:34" ht="19.5" thickBot="1" thickTop="1">
      <c r="B294" s="63"/>
      <c r="C294" s="64"/>
      <c r="D294" s="65"/>
      <c r="E294" s="65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</row>
    <row r="295" spans="2:34" ht="19.5" thickBot="1" thickTop="1">
      <c r="B295" s="63"/>
      <c r="C295" s="64"/>
      <c r="D295" s="65"/>
      <c r="E295" s="65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</row>
    <row r="296" spans="2:34" ht="19.5" thickBot="1" thickTop="1">
      <c r="B296" s="63"/>
      <c r="C296" s="64"/>
      <c r="D296" s="65"/>
      <c r="E296" s="65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</row>
    <row r="297" spans="2:34" ht="19.5" thickBot="1" thickTop="1">
      <c r="B297" s="63"/>
      <c r="C297" s="64"/>
      <c r="D297" s="65"/>
      <c r="E297" s="65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</row>
    <row r="298" spans="2:34" ht="19.5" thickBot="1" thickTop="1">
      <c r="B298" s="42"/>
      <c r="C298" s="15"/>
      <c r="D298" s="36"/>
      <c r="E298" s="3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</row>
    <row r="299" spans="2:34" ht="19.5" thickBot="1" thickTop="1">
      <c r="B299" s="42"/>
      <c r="C299" s="15"/>
      <c r="D299" s="36"/>
      <c r="E299" s="3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</row>
    <row r="300" spans="2:34" ht="19.5" thickBot="1" thickTop="1">
      <c r="B300" s="42"/>
      <c r="C300" s="15"/>
      <c r="D300" s="36"/>
      <c r="E300" s="3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</row>
    <row r="301" spans="2:34" ht="19.5" thickBot="1" thickTop="1">
      <c r="B301" s="42"/>
      <c r="C301" s="15"/>
      <c r="D301" s="36"/>
      <c r="E301" s="3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</row>
    <row r="302" spans="2:34" ht="19.5" thickBot="1" thickTop="1">
      <c r="B302" s="42"/>
      <c r="C302" s="15"/>
      <c r="D302" s="36"/>
      <c r="E302" s="3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</row>
    <row r="303" spans="2:34" ht="19.5" thickBot="1" thickTop="1">
      <c r="B303" s="42"/>
      <c r="C303" s="15"/>
      <c r="D303" s="36"/>
      <c r="E303" s="3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</row>
    <row r="304" spans="2:34" ht="19.5" thickBot="1" thickTop="1">
      <c r="B304" s="42"/>
      <c r="C304" s="15"/>
      <c r="D304" s="36"/>
      <c r="E304" s="3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</row>
    <row r="305" spans="2:34" ht="19.5" thickBot="1" thickTop="1">
      <c r="B305" s="42"/>
      <c r="C305" s="15"/>
      <c r="D305" s="36"/>
      <c r="E305" s="3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</row>
    <row r="306" spans="2:34" ht="19.5" thickBot="1" thickTop="1">
      <c r="B306" s="42"/>
      <c r="C306" s="15"/>
      <c r="D306" s="36"/>
      <c r="E306" s="3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</row>
    <row r="307" spans="2:34" ht="19.5" thickBot="1" thickTop="1">
      <c r="B307" s="42"/>
      <c r="C307" s="15"/>
      <c r="D307" s="36"/>
      <c r="E307" s="3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</row>
    <row r="308" spans="2:34" ht="19.5" thickBot="1" thickTop="1">
      <c r="B308" s="42"/>
      <c r="C308" s="15"/>
      <c r="D308" s="36"/>
      <c r="E308" s="3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</row>
    <row r="309" spans="2:34" ht="19.5" thickBot="1" thickTop="1">
      <c r="B309" s="42"/>
      <c r="C309" s="15"/>
      <c r="D309" s="36"/>
      <c r="E309" s="3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</row>
    <row r="310" spans="2:34" ht="19.5" thickBot="1" thickTop="1">
      <c r="B310" s="42"/>
      <c r="C310" s="15"/>
      <c r="D310" s="36"/>
      <c r="E310" s="3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</row>
    <row r="311" spans="2:34" ht="19.5" thickBot="1" thickTop="1">
      <c r="B311" s="42"/>
      <c r="C311" s="15"/>
      <c r="D311" s="36"/>
      <c r="E311" s="3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</row>
    <row r="312" spans="2:34" ht="19.5" thickBot="1" thickTop="1">
      <c r="B312" s="42"/>
      <c r="C312" s="15"/>
      <c r="D312" s="36"/>
      <c r="E312" s="3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</row>
    <row r="313" spans="2:34" ht="19.5" thickBot="1" thickTop="1">
      <c r="B313" s="42"/>
      <c r="C313" s="15"/>
      <c r="D313" s="36"/>
      <c r="E313" s="3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</row>
    <row r="314" spans="2:34" ht="19.5" thickBot="1" thickTop="1">
      <c r="B314" s="42"/>
      <c r="C314" s="15"/>
      <c r="D314" s="36"/>
      <c r="E314" s="3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</row>
    <row r="315" spans="2:34" ht="19.5" thickBot="1" thickTop="1">
      <c r="B315" s="42"/>
      <c r="C315" s="15"/>
      <c r="D315" s="36"/>
      <c r="E315" s="3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</row>
    <row r="316" spans="2:34" ht="19.5" thickBot="1" thickTop="1">
      <c r="B316" s="42"/>
      <c r="C316" s="15"/>
      <c r="D316" s="36"/>
      <c r="E316" s="3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</row>
    <row r="317" spans="2:34" ht="18.75" thickTop="1">
      <c r="B317" s="43"/>
      <c r="C317" s="18"/>
      <c r="D317" s="37"/>
      <c r="E317" s="3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</row>
    <row r="318" spans="2:34" ht="18">
      <c r="B318" s="43"/>
      <c r="C318" s="18"/>
      <c r="D318" s="37"/>
      <c r="E318" s="3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</row>
    <row r="319" spans="2:34" ht="18">
      <c r="B319" s="43"/>
      <c r="C319" s="18"/>
      <c r="D319" s="37"/>
      <c r="E319" s="3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</row>
    <row r="320" spans="2:34" ht="18">
      <c r="B320" s="43"/>
      <c r="C320" s="18"/>
      <c r="D320" s="37"/>
      <c r="E320" s="3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</row>
    <row r="321" spans="2:34" ht="18">
      <c r="B321" s="43"/>
      <c r="C321" s="18"/>
      <c r="D321" s="37"/>
      <c r="E321" s="3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</row>
    <row r="322" spans="2:34" ht="18">
      <c r="B322" s="43"/>
      <c r="C322" s="18"/>
      <c r="D322" s="37"/>
      <c r="E322" s="3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</row>
    <row r="323" spans="2:34" ht="18">
      <c r="B323" s="43"/>
      <c r="C323" s="18"/>
      <c r="D323" s="37"/>
      <c r="E323" s="3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</row>
    <row r="324" spans="2:34" ht="18">
      <c r="B324" s="43"/>
      <c r="C324" s="18"/>
      <c r="D324" s="37"/>
      <c r="E324" s="3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</row>
    <row r="325" spans="2:34" ht="18">
      <c r="B325" s="43"/>
      <c r="C325" s="18"/>
      <c r="D325" s="37"/>
      <c r="E325" s="3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</row>
    <row r="326" spans="2:34" ht="18">
      <c r="B326" s="43"/>
      <c r="C326" s="18"/>
      <c r="D326" s="37"/>
      <c r="E326" s="3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</row>
    <row r="327" spans="2:34" ht="18">
      <c r="B327" s="43"/>
      <c r="C327" s="18"/>
      <c r="D327" s="37"/>
      <c r="E327" s="3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</row>
    <row r="328" spans="2:34" ht="18">
      <c r="B328" s="43"/>
      <c r="C328" s="18"/>
      <c r="D328" s="37"/>
      <c r="E328" s="3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</row>
    <row r="329" spans="2:34" ht="18">
      <c r="B329" s="43"/>
      <c r="C329" s="18"/>
      <c r="D329" s="37"/>
      <c r="E329" s="3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</row>
    <row r="330" spans="2:34" ht="18">
      <c r="B330" s="43"/>
      <c r="C330" s="18"/>
      <c r="D330" s="37"/>
      <c r="E330" s="3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</row>
    <row r="331" spans="2:34" ht="18">
      <c r="B331" s="43"/>
      <c r="C331" s="18"/>
      <c r="D331" s="37"/>
      <c r="E331" s="3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</row>
    <row r="332" spans="2:34" ht="18">
      <c r="B332" s="43"/>
      <c r="C332" s="18"/>
      <c r="D332" s="37"/>
      <c r="E332" s="3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</row>
    <row r="333" spans="2:34" ht="18">
      <c r="B333" s="43"/>
      <c r="C333" s="18"/>
      <c r="D333" s="37"/>
      <c r="E333" s="3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</row>
    <row r="334" spans="2:34" ht="18">
      <c r="B334" s="43"/>
      <c r="C334" s="18"/>
      <c r="D334" s="37"/>
      <c r="E334" s="3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</row>
    <row r="335" spans="2:34" ht="18">
      <c r="B335" s="43"/>
      <c r="C335" s="18"/>
      <c r="D335" s="37"/>
      <c r="E335" s="3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</row>
    <row r="336" spans="2:34" ht="18">
      <c r="B336" s="43"/>
      <c r="C336" s="18"/>
      <c r="D336" s="37"/>
      <c r="E336" s="3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</row>
    <row r="337" spans="2:34" ht="18">
      <c r="B337" s="43"/>
      <c r="C337" s="18"/>
      <c r="D337" s="37"/>
      <c r="E337" s="3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</row>
    <row r="338" spans="2:34" ht="18">
      <c r="B338" s="43"/>
      <c r="C338" s="18"/>
      <c r="D338" s="37"/>
      <c r="E338" s="3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</row>
    <row r="339" spans="2:34" ht="18">
      <c r="B339" s="43"/>
      <c r="C339" s="18"/>
      <c r="D339" s="37"/>
      <c r="E339" s="3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</row>
    <row r="340" spans="2:34" ht="18">
      <c r="B340" s="43"/>
      <c r="C340" s="18"/>
      <c r="D340" s="37"/>
      <c r="E340" s="3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</row>
    <row r="341" spans="2:34" ht="18">
      <c r="B341" s="43"/>
      <c r="C341" s="18"/>
      <c r="D341" s="37"/>
      <c r="E341" s="3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</row>
    <row r="342" spans="2:34" ht="18">
      <c r="B342" s="43"/>
      <c r="C342" s="18"/>
      <c r="D342" s="37"/>
      <c r="E342" s="3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</row>
    <row r="343" spans="2:34" ht="18">
      <c r="B343" s="43"/>
      <c r="C343" s="18"/>
      <c r="D343" s="37"/>
      <c r="E343" s="3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</row>
    <row r="344" spans="2:34" ht="18">
      <c r="B344" s="43"/>
      <c r="C344" s="18"/>
      <c r="D344" s="37"/>
      <c r="E344" s="3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</row>
    <row r="345" spans="2:34" ht="18">
      <c r="B345" s="43"/>
      <c r="C345" s="18"/>
      <c r="D345" s="37"/>
      <c r="E345" s="3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</row>
    <row r="346" spans="2:34" ht="18">
      <c r="B346" s="43"/>
      <c r="C346" s="18"/>
      <c r="D346" s="37"/>
      <c r="E346" s="3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</row>
    <row r="347" spans="2:34" ht="18">
      <c r="B347" s="43"/>
      <c r="C347" s="18"/>
      <c r="D347" s="37"/>
      <c r="E347" s="3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</row>
    <row r="348" spans="2:34" ht="18">
      <c r="B348" s="43"/>
      <c r="C348" s="18"/>
      <c r="D348" s="37"/>
      <c r="E348" s="3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</row>
    <row r="349" spans="2:34" ht="18">
      <c r="B349" s="43"/>
      <c r="C349" s="18"/>
      <c r="D349" s="37"/>
      <c r="E349" s="3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</row>
    <row r="350" spans="2:34" ht="18">
      <c r="B350" s="43"/>
      <c r="C350" s="18"/>
      <c r="D350" s="37"/>
      <c r="E350" s="3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2:34" ht="18">
      <c r="B351" s="43"/>
      <c r="C351" s="18"/>
      <c r="D351" s="37"/>
      <c r="E351" s="3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2:34" ht="18">
      <c r="B352" s="43"/>
      <c r="C352" s="18"/>
      <c r="D352" s="37"/>
      <c r="E352" s="3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2:34" ht="18">
      <c r="B353" s="43"/>
      <c r="C353" s="18"/>
      <c r="D353" s="37"/>
      <c r="E353" s="3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2:34" ht="18">
      <c r="B354" s="43"/>
      <c r="C354" s="18"/>
      <c r="D354" s="37"/>
      <c r="E354" s="3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2:34" ht="18">
      <c r="B355" s="43"/>
      <c r="C355" s="18"/>
      <c r="D355" s="37"/>
      <c r="E355" s="3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2:34" ht="18">
      <c r="B356" s="43"/>
      <c r="C356" s="17"/>
      <c r="D356" s="37"/>
      <c r="E356" s="3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</row>
    <row r="357" spans="2:34" ht="18">
      <c r="B357" s="43"/>
      <c r="C357" s="17"/>
      <c r="D357" s="37"/>
      <c r="E357" s="3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</row>
    <row r="358" spans="2:34" ht="18">
      <c r="B358" s="43"/>
      <c r="C358" s="17"/>
      <c r="D358" s="37"/>
      <c r="E358" s="3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</row>
    <row r="359" spans="2:34" ht="18">
      <c r="B359" s="43"/>
      <c r="C359" s="17"/>
      <c r="D359" s="37"/>
      <c r="E359" s="3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</row>
    <row r="360" spans="2:34" ht="18">
      <c r="B360" s="43"/>
      <c r="C360" s="17"/>
      <c r="D360" s="37"/>
      <c r="E360" s="3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</row>
    <row r="361" spans="2:34" ht="18">
      <c r="B361" s="43"/>
      <c r="C361" s="17"/>
      <c r="D361" s="37"/>
      <c r="E361" s="3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</row>
    <row r="362" spans="2:34" ht="18">
      <c r="B362" s="43"/>
      <c r="C362" s="17"/>
      <c r="D362" s="37"/>
      <c r="E362" s="3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</row>
    <row r="363" spans="2:34" ht="18">
      <c r="B363" s="43"/>
      <c r="C363" s="17"/>
      <c r="D363" s="37"/>
      <c r="E363" s="3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</row>
    <row r="364" spans="2:34" ht="18">
      <c r="B364" s="43"/>
      <c r="C364" s="17"/>
      <c r="D364" s="37"/>
      <c r="E364" s="3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</row>
    <row r="365" spans="3:34" ht="18">
      <c r="C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</row>
    <row r="366" spans="3:34" ht="18">
      <c r="C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</row>
    <row r="367" spans="3:34" ht="18">
      <c r="C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</row>
  </sheetData>
  <sheetProtection/>
  <autoFilter ref="A3:CN257"/>
  <mergeCells count="2">
    <mergeCell ref="C1:AH1"/>
    <mergeCell ref="C247:AH247"/>
  </mergeCells>
  <printOptions horizontalCentered="1"/>
  <pageMargins left="0.35433070866141736" right="0.35433070866141736" top="0.7874015748031497" bottom="0.7874015748031497" header="0.5905511811023623" footer="0.5118110236220472"/>
  <pageSetup fitToHeight="0" fitToWidth="0" horizontalDpi="300" verticalDpi="300" orientation="landscape" paperSize="9" scale="75" r:id="rId1"/>
  <headerFooter alignWithMargins="0">
    <oddHeader>&amp;LΤΜΗΜΑ ΣΠΟΥΔΑΣΤΙΚΗΣ ΜΕΡΙΜΝΑΣ</oddHeader>
    <oddFooter>&amp;C&amp;P</oddFooter>
  </headerFooter>
  <rowBreaks count="2" manualBreakCount="2">
    <brk id="146" max="255" man="1"/>
    <brk id="2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teiep</cp:lastModifiedBy>
  <cp:lastPrinted>2013-07-23T08:25:36Z</cp:lastPrinted>
  <dcterms:created xsi:type="dcterms:W3CDTF">2007-10-03T16:28:55Z</dcterms:created>
  <dcterms:modified xsi:type="dcterms:W3CDTF">2014-09-18T11:58:19Z</dcterms:modified>
  <cp:category/>
  <cp:version/>
  <cp:contentType/>
  <cp:contentStatus/>
</cp:coreProperties>
</file>